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2435" windowHeight="85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48" i="1" l="1"/>
  <c r="K47" i="1"/>
  <c r="K46" i="1"/>
  <c r="K45" i="1"/>
  <c r="K44" i="1"/>
  <c r="K41" i="1"/>
  <c r="K40" i="1"/>
  <c r="K39" i="1"/>
  <c r="K38" i="1"/>
  <c r="K37" i="1"/>
  <c r="K36" i="1"/>
  <c r="K35" i="1"/>
  <c r="K34" i="1"/>
  <c r="K33" i="1"/>
  <c r="K32" i="1"/>
  <c r="K31" i="1"/>
  <c r="K29" i="1"/>
  <c r="K25" i="1"/>
  <c r="K22" i="1"/>
  <c r="K19" i="1"/>
  <c r="K14" i="1"/>
  <c r="K10" i="1"/>
  <c r="K5" i="1"/>
  <c r="K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2" i="1"/>
  <c r="J25" i="1" l="1"/>
  <c r="J31" i="1"/>
  <c r="J35" i="1"/>
  <c r="J48" i="1"/>
  <c r="J47" i="1"/>
</calcChain>
</file>

<file path=xl/comments1.xml><?xml version="1.0" encoding="utf-8"?>
<comments xmlns="http://schemas.openxmlformats.org/spreadsheetml/2006/main">
  <authors>
    <author>Amandine Bosserelle</author>
  </authors>
  <commentList>
    <comment ref="I1" authorId="0">
      <text>
        <r>
          <rPr>
            <b/>
            <sz val="9"/>
            <color indexed="81"/>
            <rFont val="Tahoma"/>
            <charset val="1"/>
          </rPr>
          <t>AB</t>
        </r>
        <r>
          <rPr>
            <sz val="9"/>
            <color indexed="81"/>
            <rFont val="Tahoma"/>
            <charset val="1"/>
          </rPr>
          <t xml:space="preserve">
Relative to Chart Datum (Tide Gauge 0)</t>
        </r>
      </text>
    </comment>
  </commentList>
</comments>
</file>

<file path=xl/sharedStrings.xml><?xml version="1.0" encoding="utf-8"?>
<sst xmlns="http://schemas.openxmlformats.org/spreadsheetml/2006/main" count="304" uniqueCount="164">
  <si>
    <t>Piezometer name</t>
  </si>
  <si>
    <t>References</t>
  </si>
  <si>
    <t>Comments</t>
  </si>
  <si>
    <t>Year drilling</t>
  </si>
  <si>
    <t>Piezometer total depth (m) (mtp)</t>
  </si>
  <si>
    <t>Borehole total depth (m) (mbgl)</t>
  </si>
  <si>
    <t>Monitor depths (m) / Status in January 2014</t>
  </si>
  <si>
    <t>Monitoring period</t>
  </si>
  <si>
    <t>Latitude (DMS)</t>
  </si>
  <si>
    <t>Longitude (DMS)</t>
  </si>
  <si>
    <t>Easting (UTM Z59N)</t>
  </si>
  <si>
    <t>Northing (UTM Z59N)</t>
  </si>
  <si>
    <t>BN1</t>
  </si>
  <si>
    <t>Murphy (1981)</t>
  </si>
  <si>
    <t>Borehole: salinity monitoring</t>
  </si>
  <si>
    <t>1° 23' 12.7” N</t>
  </si>
  <si>
    <t>173° 8' 48.2'' E</t>
  </si>
  <si>
    <t>None</t>
  </si>
  <si>
    <t>No pipe,  tube can be pumped (T1 (6.4m), T2* (9m), T3 (12.6m), T4 (14.5m), T5 (17.3m),T6 (19.2m))</t>
  </si>
  <si>
    <t>Nov 1980 - Nov 2013</t>
  </si>
  <si>
    <t>BN1B</t>
  </si>
  <si>
    <t>Piezometer: water table survey</t>
  </si>
  <si>
    <t>Pipe</t>
  </si>
  <si>
    <t>BN2</t>
  </si>
  <si>
    <t>1° 23' 9.8” N</t>
  </si>
  <si>
    <t>173° 8' 43.2''E</t>
  </si>
  <si>
    <t>No pipe,  tube can be pumped (T2 (9.1m), T3 (15.1m), T4 (18.8m), T5 (21.7m))</t>
  </si>
  <si>
    <t>BN2B</t>
  </si>
  <si>
    <t>OEC, PPK &amp; Erasito (2001)</t>
  </si>
  <si>
    <t>Borehole and piezometer: salinity monitoring and water table survey</t>
  </si>
  <si>
    <t>1° 23' 9.0” N</t>
  </si>
  <si>
    <t>173° 8' 43.6''E</t>
  </si>
  <si>
    <t>Pipe, tube can be pumped (T1 (6.4m), T2 (12.3m)</t>
  </si>
  <si>
    <t>Jun 2005 - Nov 2013</t>
  </si>
  <si>
    <t>BN3 (original)</t>
  </si>
  <si>
    <t>Backfilled in 1983</t>
  </si>
  <si>
    <t>Destroyed</t>
  </si>
  <si>
    <t>-</t>
  </si>
  <si>
    <t>BN3 (was BH1)</t>
  </si>
  <si>
    <t>May 1984-  Jul 1990</t>
  </si>
  <si>
    <t>BN4</t>
  </si>
  <si>
    <t>1° 23' 3.9” N</t>
  </si>
  <si>
    <t>173° 8' 37.0''E</t>
  </si>
  <si>
    <t>No pipe, tube can be pumped (T1 (19.2m), T2 (23.9m), T3 (25.7m), T4 (28.3m))</t>
  </si>
  <si>
    <t>Nov 1984 - vandalised only 2 tubes could be pump between 1989 - 2008, restored 2008 - Nov 2014</t>
  </si>
  <si>
    <t>BN4B</t>
  </si>
  <si>
    <t>Feb 2001 - Oct 2003</t>
  </si>
  <si>
    <t>BN4C</t>
  </si>
  <si>
    <t>BN5</t>
  </si>
  <si>
    <t>Dec 1980- Jul 1989</t>
  </si>
  <si>
    <t>BN6</t>
  </si>
  <si>
    <t>BN7</t>
  </si>
  <si>
    <t>1° 23' 0.1”N</t>
  </si>
  <si>
    <t>173° 9' 3.3”E</t>
  </si>
  <si>
    <t>No pipe, tube can be pumped (T1 (5.8m), T2 (8.8m), T3 (11.9m), T4 (14.4m), T5 (17.6m),T6 (19.4m))</t>
  </si>
  <si>
    <t>Dec 1980 -  Nov 2013</t>
  </si>
  <si>
    <t>BN7B</t>
  </si>
  <si>
    <t>BN8</t>
  </si>
  <si>
    <t>BN9</t>
  </si>
  <si>
    <t>Dec 1980 -  Jun 1994</t>
  </si>
  <si>
    <t>BN10</t>
  </si>
  <si>
    <t>Murphy (1984)</t>
  </si>
  <si>
    <t>Sept 1983 - Jul 1990</t>
  </si>
  <si>
    <t>BN11</t>
  </si>
  <si>
    <t>Murphy (1986); Murphy (1987)</t>
  </si>
  <si>
    <t>1° 23' 16.8” N</t>
  </si>
  <si>
    <t>173° 8' 24.3”E</t>
  </si>
  <si>
    <t>No pipe, tube can be pumped (T2 (14.6m), T3 (16.6m), T4 (19.6m)</t>
  </si>
  <si>
    <t>Apr 1985 - Nov 2013</t>
  </si>
  <si>
    <t>BN11B</t>
  </si>
  <si>
    <t>Pipe, tube can be pumped (T2 (11.5m)</t>
  </si>
  <si>
    <t>BN12</t>
  </si>
  <si>
    <t>Apr 1985 - Nov 1996</t>
  </si>
  <si>
    <t>BN13</t>
  </si>
  <si>
    <t>No pipe, tube can be pumped (T1 (6.2m), T2 (9.2m), T3 (12.1m), T4 (15.05m), T5 (18.19m), T6 (21.03m), T7 (24.05m), T8 (27.2m))</t>
  </si>
  <si>
    <t>BN13B</t>
  </si>
  <si>
    <t>BN14</t>
  </si>
  <si>
    <t>Apr 1985 - Apr 1992</t>
  </si>
  <si>
    <t>BN15</t>
  </si>
  <si>
    <t>1° 23' 4.7”N</t>
  </si>
  <si>
    <t>173° 8' 51.0”E</t>
  </si>
  <si>
    <t>No pipe, tube can be pumped  (T1* (12m), T2* (15m), T3*(18m), T4* (21m), T5* (23m))</t>
  </si>
  <si>
    <t>Apr  1985- Nov 2013</t>
  </si>
  <si>
    <t>BN15B</t>
  </si>
  <si>
    <t>BN16</t>
  </si>
  <si>
    <t>Apr 1985- Oct 2003</t>
  </si>
  <si>
    <t>BN17</t>
  </si>
  <si>
    <t>Apr 1985- Dec 1987</t>
  </si>
  <si>
    <t>BN18 (was BH2)</t>
  </si>
  <si>
    <t>Aug 1983- Nov 1988</t>
  </si>
  <si>
    <t>BN19</t>
  </si>
  <si>
    <t>1°23'4.99"N</t>
  </si>
  <si>
    <t>173° 8'26.88"E</t>
  </si>
  <si>
    <t>Pipe, tube can be pumped (T1* (6m),  T2 (Blocked), T3* (11m), T4* (14.4m)</t>
  </si>
  <si>
    <t>Nov 2000- Nov 2013</t>
  </si>
  <si>
    <t>BN20</t>
  </si>
  <si>
    <t>1°23'11.69"N</t>
  </si>
  <si>
    <t>173° 8'28.47"E</t>
  </si>
  <si>
    <t>No pipe, tube can be pumped (T1* (6m), T2* (8m), T3 (11.6m), T4* (15.2m)</t>
  </si>
  <si>
    <t>March 2001- Nov 2013</t>
  </si>
  <si>
    <t>BN20B</t>
  </si>
  <si>
    <t>BN21</t>
  </si>
  <si>
    <t>1° 22' 59.4”N</t>
  </si>
  <si>
    <t>173° 8' 28.9''E</t>
  </si>
  <si>
    <t>Pipe, tube can be pumped (T1* (6m), T2* (9m), T3* (12m), T4* (15m), T5* (18m), T6* (21m))</t>
  </si>
  <si>
    <t>BN22</t>
  </si>
  <si>
    <t>1° 22' 56.0”N</t>
  </si>
  <si>
    <t>173° 8' 55.0''E</t>
  </si>
  <si>
    <t>Pipe, tube can be pumped (T1 (6.5m), T2 (9.3m), T3 (10.9m), T4 (13.9m), T5 (15.6m), T6* (21m))</t>
  </si>
  <si>
    <t>BN23</t>
  </si>
  <si>
    <t>1°23'7.47"N</t>
  </si>
  <si>
    <t>173° 8'51.07"E</t>
  </si>
  <si>
    <t>Pipe, tube can be pumped (T1* (6m), T2 (9.6m), T3* (12m), T4 (12.8m), T5 (Blocked),T6* (20m))</t>
  </si>
  <si>
    <t>BN23B</t>
  </si>
  <si>
    <t>BN24</t>
  </si>
  <si>
    <t>1° 23' 1.3” N</t>
  </si>
  <si>
    <t>173° 8' 56.1''E</t>
  </si>
  <si>
    <t>Pipe, tube can be pumped (T1 (6.2m), T2 (Blocked), T3 (Blocked), T4 (Blocked), T5 (17.2m),T6 (20.2m))</t>
  </si>
  <si>
    <t>BN25</t>
  </si>
  <si>
    <t>1° 22' 5.0” N</t>
  </si>
  <si>
    <t>173° 9' 0.6''E</t>
  </si>
  <si>
    <t>Pipe, tube can be pumped (T1* (6m), T2* (9m), T3* (11.5m), T4(Blocked)</t>
  </si>
  <si>
    <t>Nov 2001- Nov 2013</t>
  </si>
  <si>
    <t>BN26</t>
  </si>
  <si>
    <t>1° 22' 55.5”N</t>
  </si>
  <si>
    <t>173° 8' 24.9''E</t>
  </si>
  <si>
    <t>Pipe, tube can be pumped (T1 (Blocked), T2 (6.2m), T3* (12m), T4 (Blocked), T5 (15.4m),T6(Blocked), T7(24.2m)</t>
  </si>
  <si>
    <t>BN27</t>
  </si>
  <si>
    <t>1° 23' 2.8” N</t>
  </si>
  <si>
    <t>173° 8' 32.6''E</t>
  </si>
  <si>
    <t>Pipe, tube can be pumped (T1* (6m), T2* (9m), T3* (12m), T4 (14.4m), T5* (17.5m), T6 (21m))</t>
  </si>
  <si>
    <t>BN28</t>
  </si>
  <si>
    <t>1° 23' 1.4”N</t>
  </si>
  <si>
    <t>173° 8' 39.2''E</t>
  </si>
  <si>
    <t>Pipe, tube can be pumped (T1* (6m), T2 (Blocked), T3* (12m), T4 (Blocked), T5* (17m),T6* (20m))</t>
  </si>
  <si>
    <t>BN29</t>
  </si>
  <si>
    <t>1° 22' 54.1”N</t>
  </si>
  <si>
    <t>173° 9' 9.5''E</t>
  </si>
  <si>
    <t>Pipe, tube can be pumped (T1* (6m), T2 (9.4m), T3* (12m), T4* (15m), T5 (18.4m), T6 (20.6m))</t>
  </si>
  <si>
    <t>BN30</t>
  </si>
  <si>
    <t>March 2001- Sept 2001</t>
  </si>
  <si>
    <t>BN31</t>
  </si>
  <si>
    <t>Oct 2001-Feb 2003</t>
  </si>
  <si>
    <t>BN32</t>
  </si>
  <si>
    <t>Falkland, White &amp; Turner (2004)</t>
  </si>
  <si>
    <t>1° 22' 50.7”N</t>
  </si>
  <si>
    <t>173° 8' 55.9''E</t>
  </si>
  <si>
    <t>Pipe, tube can be pumped (T1 (Blocked), T2* (9m), T3* (12m), T4* (15m), T5* (18m), T6* (21m), T7 (23.7m), T8 (25.6m))</t>
  </si>
  <si>
    <t>Oct 2004- Nov 2013</t>
  </si>
  <si>
    <t>BN33</t>
  </si>
  <si>
    <t>1° 22' 49.9”N</t>
  </si>
  <si>
    <t>173° 9' 3.9''E</t>
  </si>
  <si>
    <t>Pipe, tube can be pumped (T1* (6m), T2* (9m), T3* (12m), T4* (15m), T5* (18m), T6* (21m), T7* (24m), T8* (27m))</t>
  </si>
  <si>
    <t>BN34</t>
  </si>
  <si>
    <t>1° 23' 16.2” N</t>
  </si>
  <si>
    <t>173° 8' 38.4''E</t>
  </si>
  <si>
    <t>Pipe, tube can be pumped (T1* (6m), T2* (9m), T3* (12m), T4 (13m), T5* (18m), T6 (20.4m), T7* (Blocked))</t>
  </si>
  <si>
    <t>BN35</t>
  </si>
  <si>
    <t>BN36</t>
  </si>
  <si>
    <t>Piezometer elevation (mRL) (mtp)</t>
  </si>
  <si>
    <t>Ground level elevation (mRL)</t>
  </si>
  <si>
    <t>Piezometer elevation (mAMSL) (mtp)</t>
  </si>
  <si>
    <t>Ground level elevation (mAMSL)</t>
  </si>
  <si>
    <t>SPC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</si>
</sst>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tabSelected="1" workbookViewId="0"/>
  </sheetViews>
  <sheetFormatPr defaultRowHeight="15" x14ac:dyDescent="0.25"/>
  <cols>
    <col min="1" max="1" width="12.7109375" bestFit="1" customWidth="1"/>
    <col min="2" max="2" width="22.7109375" bestFit="1" customWidth="1"/>
    <col min="3" max="3" width="48.42578125" bestFit="1" customWidth="1"/>
    <col min="4" max="4" width="9" bestFit="1" customWidth="1"/>
    <col min="5" max="5" width="10" bestFit="1" customWidth="1"/>
    <col min="6" max="6" width="10.7109375" bestFit="1" customWidth="1"/>
    <col min="7" max="9" width="8.7109375" bestFit="1" customWidth="1"/>
    <col min="10" max="10" width="7.28515625" bestFit="1" customWidth="1"/>
    <col min="11" max="11" width="8.7109375" bestFit="1" customWidth="1"/>
    <col min="12" max="12" width="7.28515625" customWidth="1"/>
    <col min="13" max="13" width="23.140625" bestFit="1" customWidth="1"/>
    <col min="14" max="14" width="22.140625" bestFit="1" customWidth="1"/>
    <col min="15" max="15" width="87" bestFit="1" customWidth="1"/>
    <col min="16" max="16" width="68.28515625" bestFit="1" customWidth="1"/>
  </cols>
  <sheetData>
    <row r="1" spans="1:16" ht="56.2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159</v>
      </c>
      <c r="J1" s="1" t="s">
        <v>160</v>
      </c>
      <c r="K1" s="1" t="s">
        <v>161</v>
      </c>
      <c r="L1" s="1" t="s">
        <v>162</v>
      </c>
      <c r="M1" s="1" t="s">
        <v>4</v>
      </c>
      <c r="N1" s="1" t="s">
        <v>5</v>
      </c>
      <c r="O1" s="2" t="s">
        <v>6</v>
      </c>
      <c r="P1" s="1" t="s">
        <v>7</v>
      </c>
    </row>
    <row r="2" spans="1:16" x14ac:dyDescent="0.25">
      <c r="A2" s="2" t="s">
        <v>12</v>
      </c>
      <c r="B2" s="3" t="s">
        <v>13</v>
      </c>
      <c r="C2" s="3" t="s">
        <v>14</v>
      </c>
      <c r="D2" s="3">
        <v>1980</v>
      </c>
      <c r="E2" s="3" t="s">
        <v>15</v>
      </c>
      <c r="F2" s="3" t="s">
        <v>16</v>
      </c>
      <c r="G2" s="3">
        <v>738862.73</v>
      </c>
      <c r="H2" s="3">
        <v>153396.99</v>
      </c>
      <c r="I2" s="3" t="s">
        <v>17</v>
      </c>
      <c r="J2" s="3">
        <v>3.33</v>
      </c>
      <c r="K2" s="3"/>
      <c r="L2" s="3">
        <f>J2-(1.68-0.419)</f>
        <v>2.069</v>
      </c>
      <c r="M2" s="3" t="s">
        <v>17</v>
      </c>
      <c r="N2" s="3">
        <v>21</v>
      </c>
      <c r="O2" s="3" t="s">
        <v>18</v>
      </c>
      <c r="P2" s="3" t="s">
        <v>19</v>
      </c>
    </row>
    <row r="3" spans="1:16" x14ac:dyDescent="0.25">
      <c r="A3" s="2" t="s">
        <v>20</v>
      </c>
      <c r="B3" s="3" t="s">
        <v>163</v>
      </c>
      <c r="C3" s="3" t="s">
        <v>21</v>
      </c>
      <c r="D3" s="3">
        <v>2013</v>
      </c>
      <c r="E3" s="4"/>
      <c r="F3" s="4"/>
      <c r="G3" s="3">
        <v>738862.97</v>
      </c>
      <c r="H3" s="3">
        <v>153393.01999999999</v>
      </c>
      <c r="I3" s="3">
        <v>3.54</v>
      </c>
      <c r="J3" s="3">
        <v>3.54</v>
      </c>
      <c r="K3" s="3">
        <f>I3-(1.68-0.419)</f>
        <v>2.2789999999999999</v>
      </c>
      <c r="L3" s="3">
        <f>J3-(1.68-0.419)</f>
        <v>2.2789999999999999</v>
      </c>
      <c r="M3" s="3">
        <v>2.56</v>
      </c>
      <c r="N3" s="3">
        <v>2.6</v>
      </c>
      <c r="O3" s="3" t="s">
        <v>22</v>
      </c>
      <c r="P3" s="5">
        <v>41579</v>
      </c>
    </row>
    <row r="4" spans="1:16" x14ac:dyDescent="0.25">
      <c r="A4" s="2" t="s">
        <v>23</v>
      </c>
      <c r="B4" s="3" t="s">
        <v>13</v>
      </c>
      <c r="C4" s="3" t="s">
        <v>14</v>
      </c>
      <c r="D4" s="3">
        <v>1980</v>
      </c>
      <c r="E4" s="3" t="s">
        <v>24</v>
      </c>
      <c r="F4" s="3" t="s">
        <v>25</v>
      </c>
      <c r="G4" s="3">
        <v>738708.6</v>
      </c>
      <c r="H4" s="3">
        <v>153311.35</v>
      </c>
      <c r="I4" s="3" t="s">
        <v>17</v>
      </c>
      <c r="J4" s="3">
        <v>2.92</v>
      </c>
      <c r="K4" s="3"/>
      <c r="L4" s="3">
        <f t="shared" ref="L4:L48" si="0">J4-(1.68-0.419)</f>
        <v>1.659</v>
      </c>
      <c r="M4" s="3" t="s">
        <v>17</v>
      </c>
      <c r="N4" s="3">
        <v>24</v>
      </c>
      <c r="O4" s="3" t="s">
        <v>26</v>
      </c>
      <c r="P4" s="3" t="s">
        <v>19</v>
      </c>
    </row>
    <row r="5" spans="1:16" x14ac:dyDescent="0.25">
      <c r="A5" s="2" t="s">
        <v>27</v>
      </c>
      <c r="B5" s="3" t="s">
        <v>28</v>
      </c>
      <c r="C5" s="3" t="s">
        <v>29</v>
      </c>
      <c r="D5" s="3">
        <v>2000</v>
      </c>
      <c r="E5" s="3" t="s">
        <v>30</v>
      </c>
      <c r="F5" s="3" t="s">
        <v>31</v>
      </c>
      <c r="G5" s="3">
        <v>738719.5</v>
      </c>
      <c r="H5" s="3">
        <v>153284.54999999999</v>
      </c>
      <c r="I5" s="3">
        <v>3.46</v>
      </c>
      <c r="J5" s="3">
        <v>3.38</v>
      </c>
      <c r="K5" s="3">
        <f>I5-(1.68-0.419)</f>
        <v>2.1989999999999998</v>
      </c>
      <c r="L5" s="3">
        <f t="shared" si="0"/>
        <v>2.1189999999999998</v>
      </c>
      <c r="M5" s="3">
        <v>2.2599999999999998</v>
      </c>
      <c r="N5" s="3">
        <v>12.5</v>
      </c>
      <c r="O5" s="3" t="s">
        <v>32</v>
      </c>
      <c r="P5" s="3" t="s">
        <v>33</v>
      </c>
    </row>
    <row r="6" spans="1:16" x14ac:dyDescent="0.25">
      <c r="A6" s="2" t="s">
        <v>34</v>
      </c>
      <c r="B6" s="3" t="s">
        <v>13</v>
      </c>
      <c r="C6" s="3" t="s">
        <v>35</v>
      </c>
      <c r="D6" s="3">
        <v>1980</v>
      </c>
      <c r="E6" s="4"/>
      <c r="F6" s="4"/>
      <c r="G6" s="3">
        <v>738699.2</v>
      </c>
      <c r="H6" s="3">
        <v>153293.9</v>
      </c>
      <c r="I6" s="4"/>
      <c r="J6" s="3">
        <v>3.38</v>
      </c>
      <c r="K6" s="3"/>
      <c r="L6" s="3">
        <f t="shared" si="0"/>
        <v>2.1189999999999998</v>
      </c>
      <c r="M6" s="4"/>
      <c r="N6" s="3">
        <v>14</v>
      </c>
      <c r="O6" s="3" t="s">
        <v>36</v>
      </c>
      <c r="P6" s="3" t="s">
        <v>37</v>
      </c>
    </row>
    <row r="7" spans="1:16" x14ac:dyDescent="0.25">
      <c r="A7" s="2" t="s">
        <v>38</v>
      </c>
      <c r="B7" s="3" t="s">
        <v>13</v>
      </c>
      <c r="C7" s="3" t="s">
        <v>14</v>
      </c>
      <c r="D7" s="3">
        <v>1980</v>
      </c>
      <c r="E7" s="4"/>
      <c r="F7" s="4"/>
      <c r="G7" s="3">
        <v>738635.7</v>
      </c>
      <c r="H7" s="3">
        <v>153226.20000000001</v>
      </c>
      <c r="I7" s="4"/>
      <c r="J7" s="3">
        <v>3.1</v>
      </c>
      <c r="K7" s="3"/>
      <c r="L7" s="3">
        <f t="shared" si="0"/>
        <v>1.8390000000000002</v>
      </c>
      <c r="M7" s="4"/>
      <c r="N7" s="3">
        <v>24.5</v>
      </c>
      <c r="O7" s="3" t="s">
        <v>36</v>
      </c>
      <c r="P7" s="3" t="s">
        <v>39</v>
      </c>
    </row>
    <row r="8" spans="1:16" x14ac:dyDescent="0.25">
      <c r="A8" s="2" t="s">
        <v>40</v>
      </c>
      <c r="B8" s="3" t="s">
        <v>13</v>
      </c>
      <c r="C8" s="3" t="s">
        <v>14</v>
      </c>
      <c r="D8" s="3">
        <v>1980</v>
      </c>
      <c r="E8" s="3" t="s">
        <v>41</v>
      </c>
      <c r="F8" s="3" t="s">
        <v>42</v>
      </c>
      <c r="G8" s="3">
        <v>738517.5</v>
      </c>
      <c r="H8" s="3">
        <v>153123.4</v>
      </c>
      <c r="I8" s="3" t="s">
        <v>17</v>
      </c>
      <c r="J8" s="3">
        <v>3.1</v>
      </c>
      <c r="K8" s="3"/>
      <c r="L8" s="3">
        <f t="shared" si="0"/>
        <v>1.8390000000000002</v>
      </c>
      <c r="M8" s="3" t="s">
        <v>17</v>
      </c>
      <c r="N8" s="3">
        <v>30</v>
      </c>
      <c r="O8" s="3" t="s">
        <v>43</v>
      </c>
      <c r="P8" s="3" t="s">
        <v>44</v>
      </c>
    </row>
    <row r="9" spans="1:16" x14ac:dyDescent="0.25">
      <c r="A9" s="2" t="s">
        <v>45</v>
      </c>
      <c r="B9" s="3" t="s">
        <v>28</v>
      </c>
      <c r="C9" s="3" t="s">
        <v>29</v>
      </c>
      <c r="D9" s="3">
        <v>2000</v>
      </c>
      <c r="E9" s="4"/>
      <c r="F9" s="4"/>
      <c r="G9" s="3">
        <v>738517</v>
      </c>
      <c r="H9" s="3">
        <v>153130.9</v>
      </c>
      <c r="I9" s="4"/>
      <c r="J9" s="3">
        <v>3.1</v>
      </c>
      <c r="K9" s="3"/>
      <c r="L9" s="3">
        <f t="shared" si="0"/>
        <v>1.8390000000000002</v>
      </c>
      <c r="M9" s="4"/>
      <c r="N9" s="3">
        <v>12.5</v>
      </c>
      <c r="O9" s="3" t="s">
        <v>36</v>
      </c>
      <c r="P9" s="3" t="s">
        <v>46</v>
      </c>
    </row>
    <row r="10" spans="1:16" x14ac:dyDescent="0.25">
      <c r="A10" s="2" t="s">
        <v>47</v>
      </c>
      <c r="B10" s="3" t="s">
        <v>163</v>
      </c>
      <c r="C10" s="3" t="s">
        <v>21</v>
      </c>
      <c r="D10" s="3">
        <v>2013</v>
      </c>
      <c r="E10" s="4"/>
      <c r="F10" s="4"/>
      <c r="G10" s="3">
        <v>738519.13</v>
      </c>
      <c r="H10" s="3">
        <v>153121.76</v>
      </c>
      <c r="I10" s="3">
        <v>3.27</v>
      </c>
      <c r="J10" s="3">
        <v>3.27</v>
      </c>
      <c r="K10" s="3">
        <f>I10-(1.68-0.419)</f>
        <v>2.0090000000000003</v>
      </c>
      <c r="L10" s="3">
        <f t="shared" si="0"/>
        <v>2.0090000000000003</v>
      </c>
      <c r="M10" s="3">
        <v>3.42</v>
      </c>
      <c r="N10" s="3">
        <v>3.2</v>
      </c>
      <c r="O10" s="3" t="s">
        <v>22</v>
      </c>
      <c r="P10" s="5">
        <v>41579</v>
      </c>
    </row>
    <row r="11" spans="1:16" x14ac:dyDescent="0.25">
      <c r="A11" s="2" t="s">
        <v>48</v>
      </c>
      <c r="B11" s="3" t="s">
        <v>13</v>
      </c>
      <c r="C11" s="3" t="s">
        <v>14</v>
      </c>
      <c r="D11" s="3">
        <v>1980</v>
      </c>
      <c r="E11" s="4"/>
      <c r="F11" s="4"/>
      <c r="G11" s="3">
        <v>738294.2</v>
      </c>
      <c r="H11" s="3">
        <v>152977.1</v>
      </c>
      <c r="I11" s="4"/>
      <c r="J11" s="3">
        <v>2.91</v>
      </c>
      <c r="K11" s="3"/>
      <c r="L11" s="3">
        <f t="shared" si="0"/>
        <v>1.6490000000000002</v>
      </c>
      <c r="M11" s="4"/>
      <c r="N11" s="3">
        <v>27</v>
      </c>
      <c r="O11" s="3" t="s">
        <v>36</v>
      </c>
      <c r="P11" s="3" t="s">
        <v>49</v>
      </c>
    </row>
    <row r="12" spans="1:16" x14ac:dyDescent="0.25">
      <c r="A12" s="2" t="s">
        <v>50</v>
      </c>
      <c r="B12" s="3" t="s">
        <v>13</v>
      </c>
      <c r="C12" s="3" t="s">
        <v>35</v>
      </c>
      <c r="D12" s="3">
        <v>1980</v>
      </c>
      <c r="E12" s="4"/>
      <c r="F12" s="4"/>
      <c r="G12" s="3">
        <v>738273.7</v>
      </c>
      <c r="H12" s="3">
        <v>152964.29999999999</v>
      </c>
      <c r="I12" s="4"/>
      <c r="J12" s="3">
        <v>2.99</v>
      </c>
      <c r="K12" s="3"/>
      <c r="L12" s="3">
        <f t="shared" si="0"/>
        <v>1.7290000000000003</v>
      </c>
      <c r="M12" s="4"/>
      <c r="N12" s="3">
        <v>18</v>
      </c>
      <c r="O12" s="3" t="s">
        <v>36</v>
      </c>
      <c r="P12" s="3" t="s">
        <v>37</v>
      </c>
    </row>
    <row r="13" spans="1:16" x14ac:dyDescent="0.25">
      <c r="A13" s="2" t="s">
        <v>51</v>
      </c>
      <c r="B13" s="3" t="s">
        <v>13</v>
      </c>
      <c r="C13" s="3" t="s">
        <v>14</v>
      </c>
      <c r="D13" s="3">
        <v>1980</v>
      </c>
      <c r="E13" s="3" t="s">
        <v>52</v>
      </c>
      <c r="F13" s="3" t="s">
        <v>53</v>
      </c>
      <c r="G13" s="3">
        <v>739333.04</v>
      </c>
      <c r="H13" s="3">
        <v>153010</v>
      </c>
      <c r="I13" s="3" t="s">
        <v>17</v>
      </c>
      <c r="J13" s="3">
        <v>4.1500000000000004</v>
      </c>
      <c r="K13" s="3"/>
      <c r="L13" s="3">
        <f t="shared" si="0"/>
        <v>2.8890000000000002</v>
      </c>
      <c r="M13" s="3" t="s">
        <v>17</v>
      </c>
      <c r="N13" s="3">
        <v>21</v>
      </c>
      <c r="O13" s="3" t="s">
        <v>54</v>
      </c>
      <c r="P13" s="3" t="s">
        <v>55</v>
      </c>
    </row>
    <row r="14" spans="1:16" x14ac:dyDescent="0.25">
      <c r="A14" s="2" t="s">
        <v>56</v>
      </c>
      <c r="B14" s="3" t="s">
        <v>163</v>
      </c>
      <c r="C14" s="3" t="s">
        <v>21</v>
      </c>
      <c r="D14" s="3">
        <v>2013</v>
      </c>
      <c r="E14" s="4"/>
      <c r="F14" s="4"/>
      <c r="G14" s="3">
        <v>739335.23</v>
      </c>
      <c r="H14" s="3">
        <v>153004.76</v>
      </c>
      <c r="I14" s="3">
        <v>4.32</v>
      </c>
      <c r="J14" s="3">
        <v>4.32</v>
      </c>
      <c r="K14" s="3">
        <f>I14-(1.68-0.419)</f>
        <v>3.0590000000000002</v>
      </c>
      <c r="L14" s="3">
        <f t="shared" si="0"/>
        <v>3.0590000000000002</v>
      </c>
      <c r="M14" s="3">
        <v>2.88</v>
      </c>
      <c r="N14" s="3">
        <v>2.76</v>
      </c>
      <c r="O14" s="3" t="s">
        <v>22</v>
      </c>
      <c r="P14" s="5">
        <v>41579</v>
      </c>
    </row>
    <row r="15" spans="1:16" x14ac:dyDescent="0.25">
      <c r="A15" s="2" t="s">
        <v>57</v>
      </c>
      <c r="B15" s="3" t="s">
        <v>13</v>
      </c>
      <c r="C15" s="3" t="s">
        <v>35</v>
      </c>
      <c r="D15" s="3">
        <v>1980</v>
      </c>
      <c r="E15" s="4"/>
      <c r="F15" s="4"/>
      <c r="G15" s="3">
        <v>739307.4</v>
      </c>
      <c r="H15" s="3">
        <v>153009.20000000001</v>
      </c>
      <c r="I15" s="4"/>
      <c r="J15" s="3">
        <v>4.62</v>
      </c>
      <c r="K15" s="3"/>
      <c r="L15" s="3">
        <f t="shared" si="0"/>
        <v>3.359</v>
      </c>
      <c r="M15" s="4"/>
      <c r="N15" s="3">
        <v>13.5</v>
      </c>
      <c r="O15" s="3" t="s">
        <v>36</v>
      </c>
      <c r="P15" s="3" t="s">
        <v>37</v>
      </c>
    </row>
    <row r="16" spans="1:16" x14ac:dyDescent="0.25">
      <c r="A16" s="2" t="s">
        <v>58</v>
      </c>
      <c r="B16" s="3" t="s">
        <v>13</v>
      </c>
      <c r="C16" s="3" t="s">
        <v>14</v>
      </c>
      <c r="D16" s="3">
        <v>1980</v>
      </c>
      <c r="E16" s="4"/>
      <c r="F16" s="4"/>
      <c r="G16" s="3">
        <v>739150.6</v>
      </c>
      <c r="H16" s="3">
        <v>152884.1</v>
      </c>
      <c r="I16" s="4"/>
      <c r="J16" s="3">
        <v>2.86</v>
      </c>
      <c r="K16" s="3"/>
      <c r="L16" s="3">
        <f t="shared" si="0"/>
        <v>1.599</v>
      </c>
      <c r="M16" s="4"/>
      <c r="N16" s="3">
        <v>24</v>
      </c>
      <c r="O16" s="3" t="s">
        <v>36</v>
      </c>
      <c r="P16" s="3" t="s">
        <v>59</v>
      </c>
    </row>
    <row r="17" spans="1:16" x14ac:dyDescent="0.25">
      <c r="A17" s="2" t="s">
        <v>60</v>
      </c>
      <c r="B17" s="3" t="s">
        <v>61</v>
      </c>
      <c r="C17" s="3" t="s">
        <v>14</v>
      </c>
      <c r="D17" s="3">
        <v>1983</v>
      </c>
      <c r="E17" s="4"/>
      <c r="F17" s="4"/>
      <c r="G17" s="3">
        <v>738924.5</v>
      </c>
      <c r="H17" s="3">
        <v>153350.79999999999</v>
      </c>
      <c r="I17" s="4"/>
      <c r="J17" s="3">
        <v>3.48</v>
      </c>
      <c r="K17" s="3"/>
      <c r="L17" s="3">
        <f t="shared" si="0"/>
        <v>2.2190000000000003</v>
      </c>
      <c r="M17" s="4"/>
      <c r="N17" s="3">
        <v>22</v>
      </c>
      <c r="O17" s="3" t="s">
        <v>36</v>
      </c>
      <c r="P17" s="3" t="s">
        <v>62</v>
      </c>
    </row>
    <row r="18" spans="1:16" x14ac:dyDescent="0.25">
      <c r="A18" s="2" t="s">
        <v>63</v>
      </c>
      <c r="B18" s="3" t="s">
        <v>64</v>
      </c>
      <c r="C18" s="3" t="s">
        <v>14</v>
      </c>
      <c r="D18" s="3">
        <v>1985</v>
      </c>
      <c r="E18" s="3" t="s">
        <v>65</v>
      </c>
      <c r="F18" s="3" t="s">
        <v>66</v>
      </c>
      <c r="G18" s="3">
        <v>738121.06</v>
      </c>
      <c r="H18" s="3">
        <v>153521.85</v>
      </c>
      <c r="I18" s="3" t="s">
        <v>17</v>
      </c>
      <c r="J18" s="3">
        <v>3.19</v>
      </c>
      <c r="K18" s="3"/>
      <c r="L18" s="3">
        <f t="shared" si="0"/>
        <v>1.929</v>
      </c>
      <c r="M18" s="3" t="s">
        <v>17</v>
      </c>
      <c r="N18" s="3">
        <v>21</v>
      </c>
      <c r="O18" s="3" t="s">
        <v>67</v>
      </c>
      <c r="P18" s="3" t="s">
        <v>68</v>
      </c>
    </row>
    <row r="19" spans="1:16" x14ac:dyDescent="0.25">
      <c r="A19" s="2" t="s">
        <v>69</v>
      </c>
      <c r="B19" s="3" t="s">
        <v>28</v>
      </c>
      <c r="C19" s="3" t="s">
        <v>29</v>
      </c>
      <c r="D19" s="3">
        <v>2000</v>
      </c>
      <c r="E19" s="3" t="s">
        <v>65</v>
      </c>
      <c r="F19" s="3" t="s">
        <v>66</v>
      </c>
      <c r="G19" s="3">
        <v>738124.17</v>
      </c>
      <c r="H19" s="3">
        <v>153521.10999999999</v>
      </c>
      <c r="I19" s="3">
        <v>3.194</v>
      </c>
      <c r="J19" s="3">
        <v>3.28</v>
      </c>
      <c r="K19" s="3">
        <f>I19-(1.68-0.419)</f>
        <v>1.9330000000000001</v>
      </c>
      <c r="L19" s="3">
        <f t="shared" si="0"/>
        <v>2.0190000000000001</v>
      </c>
      <c r="M19" s="3">
        <v>2.2799999999999998</v>
      </c>
      <c r="N19" s="3">
        <v>11.75</v>
      </c>
      <c r="O19" s="3" t="s">
        <v>70</v>
      </c>
      <c r="P19" s="3" t="s">
        <v>33</v>
      </c>
    </row>
    <row r="20" spans="1:16" x14ac:dyDescent="0.25">
      <c r="A20" s="2" t="s">
        <v>71</v>
      </c>
      <c r="B20" s="3" t="s">
        <v>64</v>
      </c>
      <c r="C20" s="3" t="s">
        <v>14</v>
      </c>
      <c r="D20" s="3">
        <v>1985</v>
      </c>
      <c r="E20" s="4"/>
      <c r="F20" s="4"/>
      <c r="G20" s="3">
        <v>738306.2</v>
      </c>
      <c r="H20" s="3">
        <v>153273.9</v>
      </c>
      <c r="I20" s="4"/>
      <c r="J20" s="3">
        <v>2.85</v>
      </c>
      <c r="K20" s="3"/>
      <c r="L20" s="3">
        <f t="shared" si="0"/>
        <v>1.5890000000000002</v>
      </c>
      <c r="M20" s="4"/>
      <c r="N20" s="3">
        <v>24</v>
      </c>
      <c r="O20" s="3" t="s">
        <v>36</v>
      </c>
      <c r="P20" s="3" t="s">
        <v>72</v>
      </c>
    </row>
    <row r="21" spans="1:16" x14ac:dyDescent="0.25">
      <c r="A21" s="2" t="s">
        <v>73</v>
      </c>
      <c r="B21" s="3" t="s">
        <v>64</v>
      </c>
      <c r="C21" s="3" t="s">
        <v>14</v>
      </c>
      <c r="D21" s="3">
        <v>1985</v>
      </c>
      <c r="E21" s="3" t="s">
        <v>52</v>
      </c>
      <c r="F21" s="3" t="s">
        <v>53</v>
      </c>
      <c r="G21" s="3">
        <v>739217.74</v>
      </c>
      <c r="H21" s="3">
        <v>152939.04999999999</v>
      </c>
      <c r="I21" s="3" t="s">
        <v>17</v>
      </c>
      <c r="J21" s="3">
        <v>3.92</v>
      </c>
      <c r="K21" s="3"/>
      <c r="L21" s="3">
        <f t="shared" si="0"/>
        <v>2.6589999999999998</v>
      </c>
      <c r="M21" s="3" t="s">
        <v>17</v>
      </c>
      <c r="N21" s="3">
        <v>27</v>
      </c>
      <c r="O21" s="3" t="s">
        <v>74</v>
      </c>
      <c r="P21" s="3" t="s">
        <v>68</v>
      </c>
    </row>
    <row r="22" spans="1:16" x14ac:dyDescent="0.25">
      <c r="A22" s="2" t="s">
        <v>75</v>
      </c>
      <c r="B22" s="3" t="s">
        <v>163</v>
      </c>
      <c r="C22" s="3" t="s">
        <v>21</v>
      </c>
      <c r="D22" s="3">
        <v>2013</v>
      </c>
      <c r="E22" s="4"/>
      <c r="F22" s="4"/>
      <c r="G22" s="3">
        <v>739220.97</v>
      </c>
      <c r="H22" s="3">
        <v>152938.89000000001</v>
      </c>
      <c r="I22" s="3">
        <v>3.99</v>
      </c>
      <c r="J22" s="3">
        <v>3.99</v>
      </c>
      <c r="K22" s="3">
        <f>I22-(1.68-0.419)</f>
        <v>2.7290000000000001</v>
      </c>
      <c r="L22" s="3">
        <f t="shared" si="0"/>
        <v>2.7290000000000001</v>
      </c>
      <c r="M22" s="3">
        <v>3.19</v>
      </c>
      <c r="N22" s="3">
        <v>2.8</v>
      </c>
      <c r="O22" s="3" t="s">
        <v>22</v>
      </c>
      <c r="P22" s="5">
        <v>41579</v>
      </c>
    </row>
    <row r="23" spans="1:16" x14ac:dyDescent="0.25">
      <c r="A23" s="2" t="s">
        <v>76</v>
      </c>
      <c r="B23" s="3" t="s">
        <v>64</v>
      </c>
      <c r="C23" s="3" t="s">
        <v>14</v>
      </c>
      <c r="D23" s="3">
        <v>1985</v>
      </c>
      <c r="E23" s="4"/>
      <c r="F23" s="4"/>
      <c r="G23" s="3">
        <v>739504.4</v>
      </c>
      <c r="H23" s="3">
        <v>152832.6</v>
      </c>
      <c r="I23" s="4"/>
      <c r="J23" s="3">
        <v>3.18</v>
      </c>
      <c r="K23" s="3"/>
      <c r="L23" s="3">
        <f t="shared" si="0"/>
        <v>1.9190000000000003</v>
      </c>
      <c r="M23" s="4"/>
      <c r="N23" s="3">
        <v>24</v>
      </c>
      <c r="O23" s="3" t="s">
        <v>36</v>
      </c>
      <c r="P23" s="3" t="s">
        <v>77</v>
      </c>
    </row>
    <row r="24" spans="1:16" x14ac:dyDescent="0.25">
      <c r="A24" s="2" t="s">
        <v>78</v>
      </c>
      <c r="B24" s="3" t="s">
        <v>64</v>
      </c>
      <c r="C24" s="3" t="s">
        <v>14</v>
      </c>
      <c r="D24" s="3">
        <v>1985</v>
      </c>
      <c r="E24" s="3" t="s">
        <v>79</v>
      </c>
      <c r="F24" s="3" t="s">
        <v>80</v>
      </c>
      <c r="G24" s="3">
        <v>738949.88</v>
      </c>
      <c r="H24" s="3">
        <v>153153.23000000001</v>
      </c>
      <c r="I24" s="3" t="s">
        <v>17</v>
      </c>
      <c r="J24" s="3">
        <v>3.98</v>
      </c>
      <c r="K24" s="3"/>
      <c r="L24" s="3">
        <f t="shared" si="0"/>
        <v>2.7190000000000003</v>
      </c>
      <c r="M24" s="3" t="s">
        <v>17</v>
      </c>
      <c r="N24" s="3">
        <v>24</v>
      </c>
      <c r="O24" s="3" t="s">
        <v>81</v>
      </c>
      <c r="P24" s="3" t="s">
        <v>82</v>
      </c>
    </row>
    <row r="25" spans="1:16" x14ac:dyDescent="0.25">
      <c r="A25" s="2" t="s">
        <v>83</v>
      </c>
      <c r="B25" s="3" t="s">
        <v>163</v>
      </c>
      <c r="C25" s="3" t="s">
        <v>21</v>
      </c>
      <c r="D25" s="3">
        <v>2013</v>
      </c>
      <c r="E25" s="4"/>
      <c r="F25" s="4"/>
      <c r="G25" s="3">
        <v>738952.36</v>
      </c>
      <c r="H25" s="3">
        <v>153154.67000000001</v>
      </c>
      <c r="I25" s="3">
        <v>4.21</v>
      </c>
      <c r="J25" s="3">
        <f>I25</f>
        <v>4.21</v>
      </c>
      <c r="K25" s="3">
        <f>I25-(1.68-0.419)</f>
        <v>2.9489999999999998</v>
      </c>
      <c r="L25" s="3">
        <f t="shared" si="0"/>
        <v>2.9489999999999998</v>
      </c>
      <c r="M25" s="3">
        <v>3.42</v>
      </c>
      <c r="N25" s="3">
        <v>3.25</v>
      </c>
      <c r="O25" s="3" t="s">
        <v>22</v>
      </c>
      <c r="P25" s="5">
        <v>41579</v>
      </c>
    </row>
    <row r="26" spans="1:16" x14ac:dyDescent="0.25">
      <c r="A26" s="2" t="s">
        <v>84</v>
      </c>
      <c r="B26" s="3" t="s">
        <v>64</v>
      </c>
      <c r="C26" s="3" t="s">
        <v>14</v>
      </c>
      <c r="D26" s="3">
        <v>1985</v>
      </c>
      <c r="E26" s="4"/>
      <c r="F26" s="4"/>
      <c r="G26" s="3">
        <v>738835.6</v>
      </c>
      <c r="H26" s="3">
        <v>153029.70000000001</v>
      </c>
      <c r="I26" s="4"/>
      <c r="J26" s="3">
        <v>4.55</v>
      </c>
      <c r="K26" s="3"/>
      <c r="L26" s="3">
        <f t="shared" si="0"/>
        <v>3.2889999999999997</v>
      </c>
      <c r="M26" s="4"/>
      <c r="N26" s="3">
        <v>30</v>
      </c>
      <c r="O26" s="3" t="s">
        <v>36</v>
      </c>
      <c r="P26" s="3" t="s">
        <v>85</v>
      </c>
    </row>
    <row r="27" spans="1:16" x14ac:dyDescent="0.25">
      <c r="A27" s="2" t="s">
        <v>86</v>
      </c>
      <c r="B27" s="3" t="s">
        <v>64</v>
      </c>
      <c r="C27" s="3" t="s">
        <v>14</v>
      </c>
      <c r="D27" s="3">
        <v>1985</v>
      </c>
      <c r="E27" s="4"/>
      <c r="F27" s="4"/>
      <c r="G27" s="3">
        <v>738504.3</v>
      </c>
      <c r="H27" s="3">
        <v>152963.1</v>
      </c>
      <c r="I27" s="3"/>
      <c r="J27" s="3">
        <v>2.82</v>
      </c>
      <c r="K27" s="3"/>
      <c r="L27" s="3">
        <f t="shared" si="0"/>
        <v>1.5589999999999999</v>
      </c>
      <c r="M27" s="4"/>
      <c r="N27" s="3">
        <v>27</v>
      </c>
      <c r="O27" s="3" t="s">
        <v>36</v>
      </c>
      <c r="P27" s="3" t="s">
        <v>87</v>
      </c>
    </row>
    <row r="28" spans="1:16" x14ac:dyDescent="0.25">
      <c r="A28" s="2" t="s">
        <v>88</v>
      </c>
      <c r="B28" s="3" t="s">
        <v>13</v>
      </c>
      <c r="C28" s="3" t="s">
        <v>14</v>
      </c>
      <c r="D28" s="3">
        <v>1980</v>
      </c>
      <c r="E28" s="4"/>
      <c r="F28" s="4"/>
      <c r="G28" s="3">
        <v>738993.5</v>
      </c>
      <c r="H28" s="3">
        <v>153038.6</v>
      </c>
      <c r="I28" s="3"/>
      <c r="J28" s="3">
        <v>3.29</v>
      </c>
      <c r="K28" s="3"/>
      <c r="L28" s="3">
        <f t="shared" si="0"/>
        <v>2.0289999999999999</v>
      </c>
      <c r="M28" s="4"/>
      <c r="N28" s="3">
        <v>25.2</v>
      </c>
      <c r="O28" s="3" t="s">
        <v>36</v>
      </c>
      <c r="P28" s="3" t="s">
        <v>89</v>
      </c>
    </row>
    <row r="29" spans="1:16" x14ac:dyDescent="0.25">
      <c r="A29" s="2" t="s">
        <v>90</v>
      </c>
      <c r="B29" s="3" t="s">
        <v>28</v>
      </c>
      <c r="C29" s="3" t="s">
        <v>29</v>
      </c>
      <c r="D29" s="3">
        <v>2000</v>
      </c>
      <c r="E29" s="3" t="s">
        <v>91</v>
      </c>
      <c r="F29" s="3" t="s">
        <v>92</v>
      </c>
      <c r="G29" s="3">
        <v>738202.61</v>
      </c>
      <c r="H29" s="3">
        <v>153160.79999999999</v>
      </c>
      <c r="I29" s="3">
        <v>3.15</v>
      </c>
      <c r="J29" s="3">
        <v>3.06</v>
      </c>
      <c r="K29" s="3">
        <f>I29-(1.68-0.419)</f>
        <v>1.889</v>
      </c>
      <c r="L29" s="3">
        <f t="shared" si="0"/>
        <v>1.7990000000000002</v>
      </c>
      <c r="M29" s="3">
        <v>2.0499999999999998</v>
      </c>
      <c r="N29" s="3">
        <v>15.2</v>
      </c>
      <c r="O29" s="3" t="s">
        <v>93</v>
      </c>
      <c r="P29" s="3" t="s">
        <v>94</v>
      </c>
    </row>
    <row r="30" spans="1:16" x14ac:dyDescent="0.25">
      <c r="A30" s="2" t="s">
        <v>95</v>
      </c>
      <c r="B30" s="3" t="s">
        <v>28</v>
      </c>
      <c r="C30" s="3" t="s">
        <v>14</v>
      </c>
      <c r="D30" s="3">
        <v>2000</v>
      </c>
      <c r="E30" s="3" t="s">
        <v>96</v>
      </c>
      <c r="F30" s="3" t="s">
        <v>97</v>
      </c>
      <c r="G30" s="3">
        <v>738255.33</v>
      </c>
      <c r="H30" s="3">
        <v>153365.72</v>
      </c>
      <c r="I30" s="3" t="s">
        <v>17</v>
      </c>
      <c r="J30" s="3">
        <v>2.5299999999999998</v>
      </c>
      <c r="K30" s="3"/>
      <c r="L30" s="3">
        <f t="shared" si="0"/>
        <v>1.2689999999999999</v>
      </c>
      <c r="M30" s="3" t="s">
        <v>17</v>
      </c>
      <c r="N30" s="3">
        <v>15.2</v>
      </c>
      <c r="O30" s="3" t="s">
        <v>98</v>
      </c>
      <c r="P30" s="3" t="s">
        <v>99</v>
      </c>
    </row>
    <row r="31" spans="1:16" x14ac:dyDescent="0.25">
      <c r="A31" s="2" t="s">
        <v>100</v>
      </c>
      <c r="B31" s="3" t="s">
        <v>163</v>
      </c>
      <c r="C31" s="3" t="s">
        <v>21</v>
      </c>
      <c r="D31" s="3">
        <v>2013</v>
      </c>
      <c r="E31" s="4"/>
      <c r="F31" s="4"/>
      <c r="G31" s="3">
        <v>738258</v>
      </c>
      <c r="H31" s="3">
        <v>153362.67000000001</v>
      </c>
      <c r="I31" s="3">
        <v>2.5499999999999998</v>
      </c>
      <c r="J31" s="3">
        <f>I31</f>
        <v>2.5499999999999998</v>
      </c>
      <c r="K31" s="3">
        <f t="shared" ref="K31:K41" si="1">I31-(1.68-0.419)</f>
        <v>1.2889999999999999</v>
      </c>
      <c r="L31" s="3">
        <f t="shared" si="0"/>
        <v>1.2889999999999999</v>
      </c>
      <c r="M31" s="3">
        <v>2.105</v>
      </c>
      <c r="N31" s="3">
        <v>2.6</v>
      </c>
      <c r="O31" s="3" t="s">
        <v>22</v>
      </c>
      <c r="P31" s="5">
        <v>41579</v>
      </c>
    </row>
    <row r="32" spans="1:16" x14ac:dyDescent="0.25">
      <c r="A32" s="2" t="s">
        <v>101</v>
      </c>
      <c r="B32" s="3" t="s">
        <v>28</v>
      </c>
      <c r="C32" s="3" t="s">
        <v>29</v>
      </c>
      <c r="D32" s="3">
        <v>2000</v>
      </c>
      <c r="E32" s="3" t="s">
        <v>102</v>
      </c>
      <c r="F32" s="3" t="s">
        <v>103</v>
      </c>
      <c r="G32" s="3">
        <v>738267.04</v>
      </c>
      <c r="H32" s="3">
        <v>152983.31</v>
      </c>
      <c r="I32" s="3">
        <v>3.22</v>
      </c>
      <c r="J32" s="3">
        <v>2.77</v>
      </c>
      <c r="K32" s="3">
        <f t="shared" si="1"/>
        <v>1.9590000000000003</v>
      </c>
      <c r="L32" s="3">
        <f t="shared" si="0"/>
        <v>1.5090000000000001</v>
      </c>
      <c r="M32" s="3">
        <v>2.15</v>
      </c>
      <c r="N32" s="3">
        <v>21.4</v>
      </c>
      <c r="O32" s="3" t="s">
        <v>104</v>
      </c>
      <c r="P32" s="3" t="s">
        <v>94</v>
      </c>
    </row>
    <row r="33" spans="1:16" x14ac:dyDescent="0.25">
      <c r="A33" s="2" t="s">
        <v>105</v>
      </c>
      <c r="B33" s="3" t="s">
        <v>28</v>
      </c>
      <c r="C33" s="3" t="s">
        <v>29</v>
      </c>
      <c r="D33" s="3">
        <v>2000</v>
      </c>
      <c r="E33" s="3" t="s">
        <v>106</v>
      </c>
      <c r="F33" s="3" t="s">
        <v>107</v>
      </c>
      <c r="G33" s="3">
        <v>739073.85</v>
      </c>
      <c r="H33" s="3">
        <v>152882.54</v>
      </c>
      <c r="I33" s="3">
        <v>2.65</v>
      </c>
      <c r="J33" s="3">
        <v>2.67</v>
      </c>
      <c r="K33" s="3">
        <f t="shared" si="1"/>
        <v>1.389</v>
      </c>
      <c r="L33" s="3">
        <f t="shared" si="0"/>
        <v>1.409</v>
      </c>
      <c r="M33" s="3">
        <v>2.2000000000000002</v>
      </c>
      <c r="N33" s="3">
        <v>21</v>
      </c>
      <c r="O33" s="3" t="s">
        <v>108</v>
      </c>
      <c r="P33" s="3" t="s">
        <v>99</v>
      </c>
    </row>
    <row r="34" spans="1:16" x14ac:dyDescent="0.25">
      <c r="A34" s="2" t="s">
        <v>109</v>
      </c>
      <c r="B34" s="3" t="s">
        <v>28</v>
      </c>
      <c r="C34" s="3" t="s">
        <v>29</v>
      </c>
      <c r="D34" s="3">
        <v>2000</v>
      </c>
      <c r="E34" s="3" t="s">
        <v>110</v>
      </c>
      <c r="F34" s="3" t="s">
        <v>111</v>
      </c>
      <c r="G34" s="3">
        <v>738949.32</v>
      </c>
      <c r="H34" s="3">
        <v>153241.88</v>
      </c>
      <c r="I34" s="3">
        <v>4.04</v>
      </c>
      <c r="J34" s="3">
        <v>3.97</v>
      </c>
      <c r="K34" s="3">
        <f t="shared" si="1"/>
        <v>2.7789999999999999</v>
      </c>
      <c r="L34" s="3">
        <f t="shared" si="0"/>
        <v>2.7090000000000005</v>
      </c>
      <c r="M34" s="3">
        <v>2.2000000000000002</v>
      </c>
      <c r="N34" s="3">
        <v>21</v>
      </c>
      <c r="O34" s="3" t="s">
        <v>112</v>
      </c>
      <c r="P34" s="3" t="s">
        <v>99</v>
      </c>
    </row>
    <row r="35" spans="1:16" x14ac:dyDescent="0.25">
      <c r="A35" s="2" t="s">
        <v>113</v>
      </c>
      <c r="B35" s="3" t="s">
        <v>163</v>
      </c>
      <c r="C35" s="3" t="s">
        <v>21</v>
      </c>
      <c r="D35" s="3">
        <v>2013</v>
      </c>
      <c r="E35" s="4"/>
      <c r="F35" s="4"/>
      <c r="G35" s="3">
        <v>738953.53</v>
      </c>
      <c r="H35" s="3">
        <v>153242</v>
      </c>
      <c r="I35" s="3">
        <v>4.3499999999999996</v>
      </c>
      <c r="J35" s="3">
        <f>I35</f>
        <v>4.3499999999999996</v>
      </c>
      <c r="K35" s="3">
        <f t="shared" si="1"/>
        <v>3.0889999999999995</v>
      </c>
      <c r="L35" s="3">
        <f t="shared" si="0"/>
        <v>3.0889999999999995</v>
      </c>
      <c r="M35" s="3">
        <v>2.0499999999999998</v>
      </c>
      <c r="N35" s="3">
        <v>3.58</v>
      </c>
      <c r="O35" s="3" t="s">
        <v>22</v>
      </c>
      <c r="P35" s="5">
        <v>41579</v>
      </c>
    </row>
    <row r="36" spans="1:16" x14ac:dyDescent="0.25">
      <c r="A36" s="2" t="s">
        <v>114</v>
      </c>
      <c r="B36" s="3" t="s">
        <v>28</v>
      </c>
      <c r="C36" s="3" t="s">
        <v>29</v>
      </c>
      <c r="D36" s="3">
        <v>2000</v>
      </c>
      <c r="E36" s="3" t="s">
        <v>115</v>
      </c>
      <c r="F36" s="3" t="s">
        <v>116</v>
      </c>
      <c r="G36" s="3">
        <v>739104.56</v>
      </c>
      <c r="H36" s="3">
        <v>153066.71</v>
      </c>
      <c r="I36" s="3">
        <v>3.48</v>
      </c>
      <c r="J36" s="3">
        <v>3.47</v>
      </c>
      <c r="K36" s="3">
        <f t="shared" si="1"/>
        <v>2.2190000000000003</v>
      </c>
      <c r="L36" s="3">
        <f t="shared" si="0"/>
        <v>2.2090000000000005</v>
      </c>
      <c r="M36" s="3">
        <v>2.76</v>
      </c>
      <c r="N36" s="3">
        <v>22</v>
      </c>
      <c r="O36" s="3" t="s">
        <v>117</v>
      </c>
      <c r="P36" s="3" t="s">
        <v>99</v>
      </c>
    </row>
    <row r="37" spans="1:16" x14ac:dyDescent="0.25">
      <c r="A37" s="2" t="s">
        <v>118</v>
      </c>
      <c r="B37" s="3" t="s">
        <v>28</v>
      </c>
      <c r="C37" s="3" t="s">
        <v>29</v>
      </c>
      <c r="D37" s="3">
        <v>2001</v>
      </c>
      <c r="E37" s="3" t="s">
        <v>119</v>
      </c>
      <c r="F37" s="3" t="s">
        <v>120</v>
      </c>
      <c r="G37" s="3">
        <v>739247.2</v>
      </c>
      <c r="H37" s="3">
        <v>152701.35999999999</v>
      </c>
      <c r="I37" s="3">
        <v>2.59</v>
      </c>
      <c r="J37" s="3">
        <v>2.6</v>
      </c>
      <c r="K37" s="3">
        <f t="shared" si="1"/>
        <v>1.329</v>
      </c>
      <c r="L37" s="3">
        <f t="shared" si="0"/>
        <v>1.3390000000000002</v>
      </c>
      <c r="M37" s="3">
        <v>1.77</v>
      </c>
      <c r="N37" s="3">
        <v>16.7</v>
      </c>
      <c r="O37" s="3" t="s">
        <v>121</v>
      </c>
      <c r="P37" s="3" t="s">
        <v>122</v>
      </c>
    </row>
    <row r="38" spans="1:16" x14ac:dyDescent="0.25">
      <c r="A38" s="2" t="s">
        <v>123</v>
      </c>
      <c r="B38" s="3" t="s">
        <v>28</v>
      </c>
      <c r="C38" s="3" t="s">
        <v>29</v>
      </c>
      <c r="D38" s="3">
        <v>2001</v>
      </c>
      <c r="E38" s="3" t="s">
        <v>124</v>
      </c>
      <c r="F38" s="3" t="s">
        <v>125</v>
      </c>
      <c r="G38" s="3">
        <v>738143.12</v>
      </c>
      <c r="H38" s="3">
        <v>152869.35</v>
      </c>
      <c r="I38" s="3">
        <v>3.1</v>
      </c>
      <c r="J38" s="3">
        <v>2.9</v>
      </c>
      <c r="K38" s="3">
        <f t="shared" si="1"/>
        <v>1.8390000000000002</v>
      </c>
      <c r="L38" s="3">
        <f t="shared" si="0"/>
        <v>1.639</v>
      </c>
      <c r="M38" s="3">
        <v>2.33</v>
      </c>
      <c r="N38" s="3">
        <v>25</v>
      </c>
      <c r="O38" s="3" t="s">
        <v>126</v>
      </c>
      <c r="P38" s="3" t="s">
        <v>99</v>
      </c>
    </row>
    <row r="39" spans="1:16" x14ac:dyDescent="0.25">
      <c r="A39" s="2" t="s">
        <v>127</v>
      </c>
      <c r="B39" s="3" t="s">
        <v>28</v>
      </c>
      <c r="C39" s="3" t="s">
        <v>29</v>
      </c>
      <c r="D39" s="3">
        <v>2001</v>
      </c>
      <c r="E39" s="3" t="s">
        <v>128</v>
      </c>
      <c r="F39" s="3" t="s">
        <v>129</v>
      </c>
      <c r="G39" s="3">
        <v>738378.57</v>
      </c>
      <c r="H39" s="3">
        <v>153083.39000000001</v>
      </c>
      <c r="I39" s="3">
        <v>3.03</v>
      </c>
      <c r="J39" s="3">
        <v>2.86</v>
      </c>
      <c r="K39" s="3">
        <f t="shared" si="1"/>
        <v>1.7689999999999999</v>
      </c>
      <c r="L39" s="3">
        <f t="shared" si="0"/>
        <v>1.599</v>
      </c>
      <c r="M39" s="3">
        <v>1.99</v>
      </c>
      <c r="N39" s="3">
        <v>22</v>
      </c>
      <c r="O39" s="3" t="s">
        <v>130</v>
      </c>
      <c r="P39" s="3" t="s">
        <v>99</v>
      </c>
    </row>
    <row r="40" spans="1:16" x14ac:dyDescent="0.25">
      <c r="A40" s="2" t="s">
        <v>131</v>
      </c>
      <c r="B40" s="3" t="s">
        <v>28</v>
      </c>
      <c r="C40" s="3" t="s">
        <v>29</v>
      </c>
      <c r="D40" s="3">
        <v>2001</v>
      </c>
      <c r="E40" s="3" t="s">
        <v>132</v>
      </c>
      <c r="F40" s="3" t="s">
        <v>133</v>
      </c>
      <c r="G40" s="3">
        <v>738586.39</v>
      </c>
      <c r="H40" s="3">
        <v>153051.57</v>
      </c>
      <c r="I40" s="3">
        <v>2.7</v>
      </c>
      <c r="J40" s="3">
        <v>2.67</v>
      </c>
      <c r="K40" s="3">
        <f t="shared" si="1"/>
        <v>1.4390000000000003</v>
      </c>
      <c r="L40" s="3">
        <f t="shared" si="0"/>
        <v>1.409</v>
      </c>
      <c r="M40" s="3">
        <v>1.9</v>
      </c>
      <c r="N40" s="3">
        <v>22</v>
      </c>
      <c r="O40" s="3" t="s">
        <v>134</v>
      </c>
      <c r="P40" s="3" t="s">
        <v>99</v>
      </c>
    </row>
    <row r="41" spans="1:16" x14ac:dyDescent="0.25">
      <c r="A41" s="2" t="s">
        <v>135</v>
      </c>
      <c r="B41" s="3" t="s">
        <v>28</v>
      </c>
      <c r="C41" s="3" t="s">
        <v>29</v>
      </c>
      <c r="D41" s="3">
        <v>2001</v>
      </c>
      <c r="E41" s="3" t="s">
        <v>136</v>
      </c>
      <c r="F41" s="3" t="s">
        <v>137</v>
      </c>
      <c r="G41" s="3">
        <v>739521.56</v>
      </c>
      <c r="H41" s="3">
        <v>152825.1</v>
      </c>
      <c r="I41" s="3">
        <v>2.58</v>
      </c>
      <c r="J41" s="3">
        <v>2.78</v>
      </c>
      <c r="K41" s="3">
        <f t="shared" si="1"/>
        <v>1.3190000000000002</v>
      </c>
      <c r="L41" s="3">
        <f t="shared" si="0"/>
        <v>1.5189999999999999</v>
      </c>
      <c r="M41" s="3">
        <v>1.68</v>
      </c>
      <c r="N41" s="3">
        <v>22</v>
      </c>
      <c r="O41" s="3" t="s">
        <v>138</v>
      </c>
      <c r="P41" s="3" t="s">
        <v>99</v>
      </c>
    </row>
    <row r="42" spans="1:16" x14ac:dyDescent="0.25">
      <c r="A42" s="2" t="s">
        <v>139</v>
      </c>
      <c r="B42" s="3" t="s">
        <v>28</v>
      </c>
      <c r="C42" s="3" t="s">
        <v>29</v>
      </c>
      <c r="D42" s="3">
        <v>2001</v>
      </c>
      <c r="E42" s="4"/>
      <c r="F42" s="4"/>
      <c r="G42" s="3">
        <v>738482.8</v>
      </c>
      <c r="H42" s="3">
        <v>153355.1</v>
      </c>
      <c r="I42" s="3"/>
      <c r="J42" s="3">
        <v>2.89</v>
      </c>
      <c r="K42" s="3"/>
      <c r="L42" s="3">
        <f t="shared" si="0"/>
        <v>1.6290000000000002</v>
      </c>
      <c r="M42" s="4"/>
      <c r="N42" s="3">
        <v>22</v>
      </c>
      <c r="O42" s="3" t="s">
        <v>36</v>
      </c>
      <c r="P42" s="3" t="s">
        <v>140</v>
      </c>
    </row>
    <row r="43" spans="1:16" x14ac:dyDescent="0.25">
      <c r="A43" s="2" t="s">
        <v>141</v>
      </c>
      <c r="B43" s="3" t="s">
        <v>28</v>
      </c>
      <c r="C43" s="3" t="s">
        <v>21</v>
      </c>
      <c r="D43" s="3">
        <v>2001</v>
      </c>
      <c r="E43" s="4"/>
      <c r="F43" s="4"/>
      <c r="G43" s="3">
        <v>738863.4</v>
      </c>
      <c r="H43" s="3">
        <v>153161.9</v>
      </c>
      <c r="I43" s="3"/>
      <c r="J43" s="3">
        <v>3.8</v>
      </c>
      <c r="K43" s="3"/>
      <c r="L43" s="3">
        <f t="shared" si="0"/>
        <v>2.5389999999999997</v>
      </c>
      <c r="M43" s="4"/>
      <c r="N43" s="3">
        <v>2.2999999999999998</v>
      </c>
      <c r="O43" s="3" t="s">
        <v>36</v>
      </c>
      <c r="P43" s="3" t="s">
        <v>142</v>
      </c>
    </row>
    <row r="44" spans="1:16" x14ac:dyDescent="0.25">
      <c r="A44" s="2" t="s">
        <v>143</v>
      </c>
      <c r="B44" s="3" t="s">
        <v>144</v>
      </c>
      <c r="C44" s="3" t="s">
        <v>29</v>
      </c>
      <c r="D44" s="3">
        <v>2004</v>
      </c>
      <c r="E44" s="3" t="s">
        <v>145</v>
      </c>
      <c r="F44" s="3" t="s">
        <v>146</v>
      </c>
      <c r="G44" s="3">
        <v>739103.85</v>
      </c>
      <c r="H44" s="3">
        <v>152722.06</v>
      </c>
      <c r="I44" s="3">
        <v>3.23</v>
      </c>
      <c r="J44" s="3">
        <v>2.95</v>
      </c>
      <c r="K44" s="3">
        <f t="shared" ref="K44:K48" si="2">I44-(1.68-0.419)</f>
        <v>1.9690000000000001</v>
      </c>
      <c r="L44" s="3">
        <f t="shared" si="0"/>
        <v>1.6890000000000003</v>
      </c>
      <c r="M44" s="3">
        <v>2.66</v>
      </c>
      <c r="N44" s="3">
        <v>27.5</v>
      </c>
      <c r="O44" s="3" t="s">
        <v>147</v>
      </c>
      <c r="P44" s="3" t="s">
        <v>148</v>
      </c>
    </row>
    <row r="45" spans="1:16" x14ac:dyDescent="0.25">
      <c r="A45" s="2" t="s">
        <v>149</v>
      </c>
      <c r="B45" s="3" t="s">
        <v>144</v>
      </c>
      <c r="C45" s="3" t="s">
        <v>29</v>
      </c>
      <c r="D45" s="3">
        <v>2004</v>
      </c>
      <c r="E45" s="3" t="s">
        <v>150</v>
      </c>
      <c r="F45" s="3" t="s">
        <v>151</v>
      </c>
      <c r="G45" s="3">
        <v>739342.2</v>
      </c>
      <c r="H45" s="3">
        <v>152698.23000000001</v>
      </c>
      <c r="I45" s="3">
        <v>3.39</v>
      </c>
      <c r="J45" s="3">
        <v>3.33</v>
      </c>
      <c r="K45" s="3">
        <f t="shared" si="2"/>
        <v>2.1290000000000004</v>
      </c>
      <c r="L45" s="3">
        <f t="shared" si="0"/>
        <v>2.069</v>
      </c>
      <c r="M45" s="3">
        <v>2.87</v>
      </c>
      <c r="N45" s="3">
        <v>27.5</v>
      </c>
      <c r="O45" s="3" t="s">
        <v>152</v>
      </c>
      <c r="P45" s="3" t="s">
        <v>148</v>
      </c>
    </row>
    <row r="46" spans="1:16" x14ac:dyDescent="0.25">
      <c r="A46" s="2" t="s">
        <v>153</v>
      </c>
      <c r="B46" s="3" t="s">
        <v>144</v>
      </c>
      <c r="C46" s="3" t="s">
        <v>29</v>
      </c>
      <c r="D46" s="3">
        <v>2004</v>
      </c>
      <c r="E46" s="3" t="s">
        <v>154</v>
      </c>
      <c r="F46" s="3" t="s">
        <v>155</v>
      </c>
      <c r="G46" s="3">
        <v>738558.53</v>
      </c>
      <c r="H46" s="3">
        <v>153507.34</v>
      </c>
      <c r="I46" s="3">
        <v>3.17</v>
      </c>
      <c r="J46" s="3">
        <v>2.89</v>
      </c>
      <c r="K46" s="3">
        <f t="shared" si="2"/>
        <v>1.909</v>
      </c>
      <c r="L46" s="3">
        <f t="shared" si="0"/>
        <v>1.6290000000000002</v>
      </c>
      <c r="M46" s="3">
        <v>2.7149999999999999</v>
      </c>
      <c r="N46" s="3">
        <v>25</v>
      </c>
      <c r="O46" s="3" t="s">
        <v>156</v>
      </c>
      <c r="P46" s="3" t="s">
        <v>148</v>
      </c>
    </row>
    <row r="47" spans="1:16" x14ac:dyDescent="0.25">
      <c r="A47" s="2" t="s">
        <v>157</v>
      </c>
      <c r="B47" s="3" t="s">
        <v>163</v>
      </c>
      <c r="C47" s="3" t="s">
        <v>21</v>
      </c>
      <c r="D47" s="3">
        <v>2013</v>
      </c>
      <c r="E47" s="4"/>
      <c r="F47" s="4"/>
      <c r="G47" s="3">
        <v>738847.31</v>
      </c>
      <c r="H47" s="3">
        <v>153004.93</v>
      </c>
      <c r="I47" s="3">
        <v>3.92</v>
      </c>
      <c r="J47" s="3">
        <f>I47</f>
        <v>3.92</v>
      </c>
      <c r="K47" s="3">
        <f t="shared" si="2"/>
        <v>2.6589999999999998</v>
      </c>
      <c r="L47" s="3">
        <f t="shared" si="0"/>
        <v>2.6589999999999998</v>
      </c>
      <c r="M47" s="3">
        <v>3.36</v>
      </c>
      <c r="N47" s="3">
        <v>3.67</v>
      </c>
      <c r="O47" s="3" t="s">
        <v>22</v>
      </c>
      <c r="P47" s="5">
        <v>41579</v>
      </c>
    </row>
    <row r="48" spans="1:16" x14ac:dyDescent="0.25">
      <c r="A48" s="2" t="s">
        <v>158</v>
      </c>
      <c r="B48" s="3" t="s">
        <v>163</v>
      </c>
      <c r="C48" s="3" t="s">
        <v>21</v>
      </c>
      <c r="D48" s="3">
        <v>2013</v>
      </c>
      <c r="E48" s="4"/>
      <c r="F48" s="4"/>
      <c r="G48" s="3">
        <v>737989.40500000003</v>
      </c>
      <c r="H48" s="3">
        <v>153661.82199999999</v>
      </c>
      <c r="I48" s="3">
        <v>3.56</v>
      </c>
      <c r="J48" s="3">
        <f>I48</f>
        <v>3.56</v>
      </c>
      <c r="K48" s="3">
        <f t="shared" si="2"/>
        <v>2.2990000000000004</v>
      </c>
      <c r="L48" s="3">
        <f t="shared" si="0"/>
        <v>2.2990000000000004</v>
      </c>
      <c r="M48" s="3">
        <v>2.86</v>
      </c>
      <c r="N48" s="3">
        <v>4</v>
      </c>
      <c r="O48" s="3" t="s">
        <v>22</v>
      </c>
      <c r="P48" s="5">
        <v>41579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Bosserelle</dc:creator>
  <cp:lastModifiedBy>Amandine Bosserelle</cp:lastModifiedBy>
  <dcterms:created xsi:type="dcterms:W3CDTF">2014-04-24T20:58:38Z</dcterms:created>
  <dcterms:modified xsi:type="dcterms:W3CDTF">2015-08-27T20:55:51Z</dcterms:modified>
</cp:coreProperties>
</file>