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48" windowWidth="12960" windowHeight="7116"/>
  </bookViews>
  <sheets>
    <sheet name="issue assessment" sheetId="9" r:id="rId1"/>
    <sheet name="scale" sheetId="12" r:id="rId2"/>
    <sheet name="stakeholders and stake" sheetId="10" r:id="rId3"/>
    <sheet name="understanding - uncertainty" sheetId="11" r:id="rId4"/>
    <sheet name="capacity " sheetId="13" r:id="rId5"/>
    <sheet name="urgency" sheetId="14" r:id="rId6"/>
  </sheets>
  <calcPr calcId="145621"/>
</workbook>
</file>

<file path=xl/calcChain.xml><?xml version="1.0" encoding="utf-8"?>
<calcChain xmlns="http://schemas.openxmlformats.org/spreadsheetml/2006/main">
  <c r="B8" i="9" l="1"/>
  <c r="B2" i="9"/>
  <c r="B27" i="14"/>
  <c r="A5" i="14"/>
  <c r="A6" i="14"/>
  <c r="A7" i="14"/>
  <c r="A8" i="14"/>
  <c r="A9" i="14"/>
  <c r="A10" i="14"/>
  <c r="A11" i="14"/>
  <c r="A12" i="14"/>
  <c r="A13" i="14"/>
  <c r="A14" i="14"/>
  <c r="A15" i="14"/>
  <c r="A16" i="14"/>
  <c r="A17" i="14"/>
  <c r="A18" i="14"/>
  <c r="A19" i="14"/>
  <c r="A20" i="14"/>
  <c r="A21" i="14"/>
  <c r="A22" i="14"/>
  <c r="A23" i="14"/>
  <c r="A24" i="14"/>
  <c r="A25" i="14"/>
  <c r="A26" i="14"/>
  <c r="A4" i="14"/>
  <c r="A1" i="14"/>
  <c r="B5" i="13"/>
  <c r="B7" i="9" s="1"/>
  <c r="B6" i="9"/>
  <c r="I27" i="11"/>
  <c r="J13" i="10"/>
  <c r="J12" i="10"/>
  <c r="J11" i="10"/>
  <c r="A1" i="12"/>
  <c r="A4" i="13"/>
  <c r="A1" i="13"/>
  <c r="A1" i="11"/>
  <c r="A1" i="10"/>
  <c r="C28" i="12" l="1"/>
  <c r="C29" i="12" s="1"/>
  <c r="B3" i="9" s="1"/>
  <c r="J5" i="10"/>
  <c r="J6" i="10"/>
  <c r="J7" i="10"/>
  <c r="J8" i="10"/>
  <c r="J9" i="10"/>
  <c r="J10" i="10"/>
  <c r="J4" i="10"/>
  <c r="B18" i="10"/>
  <c r="B20" i="10" s="1"/>
  <c r="B21" i="10" s="1"/>
  <c r="B4" i="9" s="1"/>
  <c r="J18" i="10" l="1"/>
  <c r="J19" i="10" s="1"/>
  <c r="B5" i="9" s="1"/>
</calcChain>
</file>

<file path=xl/sharedStrings.xml><?xml version="1.0" encoding="utf-8"?>
<sst xmlns="http://schemas.openxmlformats.org/spreadsheetml/2006/main" count="101" uniqueCount="92">
  <si>
    <t>No. of Stakeholders</t>
  </si>
  <si>
    <t>System uncertainty</t>
  </si>
  <si>
    <t>Value divergence</t>
  </si>
  <si>
    <t>Scale</t>
  </si>
  <si>
    <t>Capacity constraints</t>
  </si>
  <si>
    <t>Urgency</t>
  </si>
  <si>
    <t>totals</t>
  </si>
  <si>
    <t>why does this group have an interest in the objective?</t>
  </si>
  <si>
    <t>on the whole, is it in the interest of this group to promote the objective?</t>
  </si>
  <si>
    <t>yes</t>
  </si>
  <si>
    <t>roughly how many stakeholders (individuals) in this group?</t>
  </si>
  <si>
    <t xml:space="preserve">does the group have a statutory or other form of  responsibility/ compulsion to help achieve this objective? </t>
  </si>
  <si>
    <t>what dominant forms does the group's interest in the objective take?*</t>
  </si>
  <si>
    <t>livelihood, stewardship</t>
  </si>
  <si>
    <t xml:space="preserve">* some forms of interests or values include: lives, livelihoods, property, investment, stewardship, aesthetic, heritage, intrinsic, recreational, professional, </t>
  </si>
  <si>
    <t xml:space="preserve">no </t>
  </si>
  <si>
    <t>unknown</t>
  </si>
  <si>
    <t>if any, what are the trade offs or synergies for this group associated with the objective?</t>
  </si>
  <si>
    <r>
      <rPr>
        <b/>
        <sz val="12"/>
        <rFont val="Arial"/>
        <family val="2"/>
      </rPr>
      <t xml:space="preserve">oppose-endorse: </t>
    </r>
    <r>
      <rPr>
        <sz val="12"/>
        <rFont val="Arial"/>
        <family val="2"/>
      </rPr>
      <t>estimate the degree to which this group, on average, would oppose or endorse the objective (1 strongly oppose;  2 mildly oppose; 3 neutral or ambivalent;  4 mildly endorse; 5 strongly endorse [actively strive towards obj.])</t>
    </r>
  </si>
  <si>
    <r>
      <rPr>
        <b/>
        <sz val="12"/>
        <rFont val="Arial"/>
        <family val="2"/>
      </rPr>
      <t xml:space="preserve">consistency: </t>
    </r>
    <r>
      <rPr>
        <sz val="12"/>
        <rFont val="Arial"/>
        <family val="2"/>
      </rPr>
      <t>rate the degree to which this group is consistent or diverse in their opposition or endorsement of the objective (1 very diverse;  2 moderately diverse; 3  moderately consistent;  4 very consistent)</t>
    </r>
  </si>
  <si>
    <t>how are issues associated with this objective distributed (localised, subregional, region-wide)</t>
  </si>
  <si>
    <t>enable</t>
  </si>
  <si>
    <t>constrain</t>
  </si>
  <si>
    <t>are triggers thresholds or tipping points known for the system?</t>
  </si>
  <si>
    <t>are the main drivers of the system (function, structure, etc) understood and well agreed?</t>
  </si>
  <si>
    <t>farmers</t>
  </si>
  <si>
    <t>industries</t>
  </si>
  <si>
    <t>water authorities</t>
  </si>
  <si>
    <t>tourism</t>
  </si>
  <si>
    <t>CMAs</t>
  </si>
  <si>
    <t xml:space="preserve"> local communities</t>
  </si>
  <si>
    <t>state gov agencies</t>
  </si>
  <si>
    <t>reponsible for measurable</t>
  </si>
  <si>
    <t>as farmers</t>
  </si>
  <si>
    <t>image reputation of whole industry</t>
  </si>
  <si>
    <t>legislative responsibility, political risk, duty of care</t>
  </si>
  <si>
    <t xml:space="preserve">yes trade-off between cost of managing output and maintaining enough quality, </t>
  </si>
  <si>
    <t xml:space="preserve">outputs and input, health of family,  </t>
  </si>
  <si>
    <t>legislative responsibility, legitimacy, health</t>
  </si>
  <si>
    <t>drinking water, amenity, health and saftey</t>
  </si>
  <si>
    <t xml:space="preserve">options influenced by impost on stakeholders: agreement on general bidnetfy some champions and what is going to eb more challenging </t>
  </si>
  <si>
    <t>irrigation</t>
  </si>
  <si>
    <t>Improve water quality in the landscape system as land and water use change under climate change</t>
  </si>
  <si>
    <t>current trend (is this value increasing, staying about the same, or decreasing currently)</t>
  </si>
  <si>
    <t>type objective / question in the next box (B1)</t>
  </si>
  <si>
    <r>
      <t xml:space="preserve">what aspects of </t>
    </r>
    <r>
      <rPr>
        <b/>
        <sz val="12"/>
        <rFont val="Arial"/>
        <family val="2"/>
      </rPr>
      <t>social capital</t>
    </r>
    <r>
      <rPr>
        <sz val="12"/>
        <rFont val="Arial"/>
        <family val="2"/>
      </rPr>
      <t xml:space="preserve"> (knowledge, networks, relationships etc)  enable and constrain action on this objective</t>
    </r>
  </si>
  <si>
    <r>
      <t xml:space="preserve">what aspects of </t>
    </r>
    <r>
      <rPr>
        <b/>
        <sz val="12"/>
        <rFont val="Arial"/>
        <family val="2"/>
      </rPr>
      <t>institutional capital</t>
    </r>
    <r>
      <rPr>
        <sz val="12"/>
        <rFont val="Arial"/>
        <family val="2"/>
      </rPr>
      <t xml:space="preserve"> (the formal and informal rules that govern behaviour such as norms, policy, etc)  enable and constrain action towards achieving this this objective</t>
    </r>
  </si>
  <si>
    <r>
      <t xml:space="preserve">what aspects of </t>
    </r>
    <r>
      <rPr>
        <b/>
        <sz val="12"/>
        <rFont val="Arial"/>
        <family val="2"/>
      </rPr>
      <t>financial capital</t>
    </r>
    <r>
      <rPr>
        <sz val="12"/>
        <rFont val="Arial"/>
        <family val="2"/>
      </rPr>
      <t xml:space="preserve"> (access to public or private financial resources)  enable and constrain action towards achieving this this objective</t>
    </r>
  </si>
  <si>
    <r>
      <t xml:space="preserve">what aspects of </t>
    </r>
    <r>
      <rPr>
        <b/>
        <sz val="12"/>
        <rFont val="Arial"/>
        <family val="2"/>
      </rPr>
      <t>human capital</t>
    </r>
    <r>
      <rPr>
        <sz val="12"/>
        <rFont val="Arial"/>
        <family val="2"/>
      </rPr>
      <t xml:space="preserve"> (characteristic of individuals, e.g. skills, education, labour etc)  enable and constrain action on this objective</t>
    </r>
  </si>
  <si>
    <t>increasing</t>
  </si>
  <si>
    <t>decreasing</t>
  </si>
  <si>
    <t>stable</t>
  </si>
  <si>
    <t xml:space="preserve">rivers </t>
  </si>
  <si>
    <t xml:space="preserve">highland lakes </t>
  </si>
  <si>
    <t>what are the key issues or types of systems that the objective relates to?</t>
  </si>
  <si>
    <t xml:space="preserve">identify  distinct manifestations of the issue  within these issues / systems </t>
  </si>
  <si>
    <t>estimate proportion (%) of the area of the catchment / region this objective is concerned with</t>
  </si>
  <si>
    <t>value</t>
  </si>
  <si>
    <t>estimate of number of stakeholders for this objective</t>
  </si>
  <si>
    <r>
      <rPr>
        <b/>
        <sz val="11"/>
        <rFont val="Arial"/>
        <family val="2"/>
      </rPr>
      <t>The number of stakeholder:</t>
    </r>
    <r>
      <rPr>
        <sz val="11"/>
        <rFont val="Arial"/>
        <family val="2"/>
      </rPr>
      <t xml:space="preserve"> how many people really care about the issue, the impacts, cost of doing something or nothing, and who are these stakeholders? 
</t>
    </r>
    <r>
      <rPr>
        <b/>
        <sz val="11"/>
        <rFont val="Arial"/>
        <family val="2"/>
      </rPr>
      <t>Values divergence:</t>
    </r>
    <r>
      <rPr>
        <sz val="11"/>
        <rFont val="Arial"/>
        <family val="2"/>
      </rPr>
      <t xml:space="preserve"> how different are the values or interests among stakeholder groups? Diverse groups of stakeholders, with a lot at stake and high value divergence tends to create more heated politics. This sheet helps to consider which groups are supportive, opposed or nuetral with regard to the objective. It thereby allows for consideration of which groups will need to be engaged in what sort of way to move towards outcomes. Where there is high value divergence (more likely heated politics</t>
    </r>
  </si>
  <si>
    <t>Notes</t>
  </si>
  <si>
    <t>** this value is indicative only and should be interpretted with caution -- it is very hard to estimate values for column H and I and this exercise should be used for internal discussions only. It can be informed through workshops and surveys and further information on this is in the SCARP SP1 toolkit.</t>
  </si>
  <si>
    <r>
      <t xml:space="preserve">composite rating for </t>
    </r>
    <r>
      <rPr>
        <b/>
        <sz val="12"/>
        <rFont val="Arial"/>
        <family val="2"/>
      </rPr>
      <t>values divergence</t>
    </r>
    <r>
      <rPr>
        <sz val="12"/>
        <rFont val="Arial"/>
        <family val="2"/>
      </rPr>
      <t xml:space="preserve"> out of five [computed from columns H and I]  where (oppose-endorse x consistency /10). The final value [out of ~5] is a function of the  the standard deviation of of the above calculated values. </t>
    </r>
  </si>
  <si>
    <t>estimate of residents within region/ area</t>
  </si>
  <si>
    <t>proportion of all residents</t>
  </si>
  <si>
    <t>rating for number of stakeholders</t>
  </si>
  <si>
    <t>standard deviation</t>
  </si>
  <si>
    <t>rating (approximately out of 5)</t>
  </si>
  <si>
    <t>are these approaches [column H] applied (e.g. in development? trialled by some? adopted by some?)</t>
  </si>
  <si>
    <t>are there authoritative sources of information on these topics?</t>
  </si>
  <si>
    <t>How many studies are directly relevant to this topic?</t>
  </si>
  <si>
    <t>If there is more than a single study, is  evidence consistent?</t>
  </si>
  <si>
    <t>what knoweldge and information is needed in order to develop  interventions  to achieve this objective?</t>
  </si>
  <si>
    <t>Has the  the knowledge base enabled creation of defined approaches (interventions) to manage this issue or to mitigate risks (list  interventions)</t>
  </si>
  <si>
    <t xml:space="preserve">This sheet relates to the information and evidence base available to inform planning. The knowledge base will often be largely biophsycial science, but may also be local or managerial knoweldge.  Where there are substantial knowledge gaps, more research may be useful if an information deficit can be rectified efficiently. However, more research can also lead to increasing uncertainty when systems are very complex or system boundaries are hard to identify/ manage. The final rating column allows for a summative estimation of system understanding / uncertainty. </t>
  </si>
  <si>
    <t>notes: 
use alt+enter to strart new line within cells</t>
  </si>
  <si>
    <t>* value rating suggested: 1- strongly constrains capacity; 2 - weakly constrains capacity; 3 - neither constrains nor enables; 4 weakly enables; 5 - strongly enables. Values with decimal points can be used.</t>
  </si>
  <si>
    <r>
      <t xml:space="preserve">on average does </t>
    </r>
    <r>
      <rPr>
        <b/>
        <sz val="12"/>
        <rFont val="Arial"/>
        <family val="2"/>
      </rPr>
      <t xml:space="preserve">human capital </t>
    </r>
    <r>
      <rPr>
        <sz val="12"/>
        <rFont val="Arial"/>
        <family val="2"/>
      </rPr>
      <t>constrain or enable capacity to achieve the objective *</t>
    </r>
  </si>
  <si>
    <r>
      <t xml:space="preserve">on average does </t>
    </r>
    <r>
      <rPr>
        <b/>
        <sz val="12"/>
        <rFont val="Arial"/>
        <family val="2"/>
      </rPr>
      <t>social capital</t>
    </r>
    <r>
      <rPr>
        <sz val="12"/>
        <rFont val="Arial"/>
        <family val="2"/>
      </rPr>
      <t xml:space="preserve"> constrain or enable capacity to achieve the objective *</t>
    </r>
  </si>
  <si>
    <r>
      <t xml:space="preserve">on average does human </t>
    </r>
    <r>
      <rPr>
        <b/>
        <sz val="12"/>
        <rFont val="Arial"/>
        <family val="2"/>
      </rPr>
      <t>financial capital</t>
    </r>
    <r>
      <rPr>
        <sz val="12"/>
        <rFont val="Arial"/>
        <family val="2"/>
      </rPr>
      <t xml:space="preserve"> constrain or enable capacity to achieve the objective *</t>
    </r>
  </si>
  <si>
    <r>
      <t xml:space="preserve">on average does </t>
    </r>
    <r>
      <rPr>
        <b/>
        <sz val="12"/>
        <rFont val="Arial"/>
        <family val="2"/>
      </rPr>
      <t>institutional capital</t>
    </r>
    <r>
      <rPr>
        <sz val="12"/>
        <rFont val="Arial"/>
        <family val="2"/>
      </rPr>
      <t xml:space="preserve"> constrain or enable capacity to achieve the objective *</t>
    </r>
  </si>
  <si>
    <t>average capacity constraint (i.e. inverted - high capacity means low capcity contraints</t>
  </si>
  <si>
    <t>rating (average of column)</t>
  </si>
  <si>
    <t>rate the level of information and knowledge available to guide intervention (1 - authoritative knowledge underpins esisting intervention; 2 - authoritative knowledge is available but not applied successfully to intervention; 3 - there is substantial authoritative knowledge with some, reducible uncertainty; 4 - there is substantial, irreducible systems uncertainty and contested information; 5 - information sources disagree or are scarce and there is substantial, irreducible uncertainty.)</t>
  </si>
  <si>
    <t>key issues / system types (identified in scale sheet -- other issues can be added beneath existing list)</t>
  </si>
  <si>
    <t>Are decisions relating to this likely to have ongoing consequences (list) and is there potential for perverse outcomes of known interventions?</t>
  </si>
  <si>
    <t>Urgency: this sheet identifies the degree of urgency of intervention in different systems (identified earlier)and flags perverse outcomes / ongoing consequences of potential interventions)</t>
  </si>
  <si>
    <t>Is the issue/system considered as requiring urgent attention  (rating: 1 not urgent; 2 requiring some attention in the next 3-5 years; 3 -requiring substantial attention in next 3-5 years; 4 - requiring immediate attention in the next year; 5 - requiring uimmeditate intervention to avoid loss.)</t>
  </si>
  <si>
    <t>Dimension</t>
  </si>
  <si>
    <t xml:space="preserve">identify relevant stakeholder groups (these need not be formal organisations ) </t>
  </si>
  <si>
    <t>do we need this column?</t>
  </si>
  <si>
    <r>
      <t xml:space="preserve">This sheet </t>
    </r>
    <r>
      <rPr>
        <b/>
        <sz val="11"/>
        <rFont val="Arial"/>
        <family val="2"/>
      </rPr>
      <t>helps to clarify the scale at which the obejctive needs to be implemented</t>
    </r>
    <r>
      <rPr>
        <sz val="11"/>
        <rFont val="Arial"/>
        <family val="2"/>
      </rPr>
      <t xml:space="preserve"> and identifies specific manifestations  that affect the ability to achieve the objective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</si>
</sst>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0"/>
      <name val="Arial"/>
      <family val="2"/>
    </font>
    <font>
      <b/>
      <sz val="10"/>
      <name val="Arial"/>
      <family val="2"/>
    </font>
    <font>
      <sz val="8"/>
      <name val="Arial"/>
      <family val="2"/>
    </font>
    <font>
      <b/>
      <sz val="10"/>
      <color indexed="12"/>
      <name val="Arial"/>
      <family val="2"/>
    </font>
    <font>
      <sz val="10"/>
      <name val="Arial"/>
      <family val="2"/>
    </font>
    <font>
      <sz val="18"/>
      <name val="Arial"/>
      <family val="2"/>
    </font>
    <font>
      <sz val="11"/>
      <name val="Arial"/>
      <family val="2"/>
    </font>
    <font>
      <sz val="12"/>
      <name val="Arial"/>
      <family val="2"/>
    </font>
    <font>
      <b/>
      <sz val="11"/>
      <name val="Arial"/>
      <family val="2"/>
    </font>
    <font>
      <b/>
      <sz val="12"/>
      <name val="Arial"/>
      <family val="2"/>
    </font>
    <font>
      <sz val="14"/>
      <name val="Arial"/>
      <family val="2"/>
    </font>
    <font>
      <b/>
      <sz val="14"/>
      <name val="Arial"/>
      <family val="2"/>
    </font>
  </fonts>
  <fills count="3">
    <fill>
      <patternFill patternType="none"/>
    </fill>
    <fill>
      <patternFill patternType="gray125"/>
    </fill>
    <fill>
      <patternFill patternType="solid">
        <fgColor rgb="FF00B0F0"/>
        <bgColor indexed="64"/>
      </patternFill>
    </fill>
  </fills>
  <borders count="2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93">
    <xf numFmtId="0" fontId="0" fillId="0" borderId="0" xfId="0"/>
    <xf numFmtId="0" fontId="0" fillId="0" borderId="0" xfId="0" applyBorder="1"/>
    <xf numFmtId="0" fontId="0" fillId="0" borderId="0" xfId="0" applyAlignment="1">
      <alignment wrapText="1"/>
    </xf>
    <xf numFmtId="0" fontId="0" fillId="0" borderId="2" xfId="0" applyBorder="1"/>
    <xf numFmtId="0" fontId="8" fillId="2" borderId="2" xfId="0" applyFont="1" applyFill="1" applyBorder="1" applyAlignment="1">
      <alignment horizontal="center" wrapText="1"/>
    </xf>
    <xf numFmtId="0" fontId="5" fillId="0" borderId="2" xfId="0" applyFont="1" applyBorder="1" applyAlignment="1">
      <alignment wrapText="1"/>
    </xf>
    <xf numFmtId="0" fontId="0" fillId="0" borderId="2" xfId="0" applyBorder="1" applyAlignment="1">
      <alignment wrapText="1"/>
    </xf>
    <xf numFmtId="0" fontId="5" fillId="0" borderId="2" xfId="0" applyFont="1" applyBorder="1" applyAlignment="1">
      <alignment vertical="top" wrapText="1"/>
    </xf>
    <xf numFmtId="0" fontId="0" fillId="0" borderId="2" xfId="0" applyBorder="1" applyAlignment="1">
      <alignment vertical="top" wrapText="1"/>
    </xf>
    <xf numFmtId="0" fontId="2" fillId="0" borderId="2" xfId="0" applyFont="1" applyBorder="1"/>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2" xfId="0" applyNumberFormat="1" applyFont="1" applyFill="1" applyBorder="1" applyAlignment="1">
      <alignment horizontal="center" vertical="center"/>
    </xf>
    <xf numFmtId="0" fontId="5" fillId="0" borderId="8" xfId="0" applyFont="1" applyBorder="1" applyAlignment="1">
      <alignment wrapText="1"/>
    </xf>
    <xf numFmtId="0" fontId="0" fillId="0" borderId="8" xfId="0" applyBorder="1" applyAlignment="1">
      <alignment wrapText="1"/>
    </xf>
    <xf numFmtId="0" fontId="5" fillId="0" borderId="0" xfId="0" applyFont="1" applyBorder="1" applyAlignment="1">
      <alignment wrapText="1"/>
    </xf>
    <xf numFmtId="0" fontId="0" fillId="0" borderId="0" xfId="0" applyBorder="1" applyAlignment="1">
      <alignment wrapText="1"/>
    </xf>
    <xf numFmtId="0" fontId="5"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5" fillId="0" borderId="2"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xf>
    <xf numFmtId="0" fontId="1" fillId="0" borderId="2" xfId="0" applyFont="1" applyBorder="1" applyAlignment="1">
      <alignment wrapText="1"/>
    </xf>
    <xf numFmtId="0" fontId="0" fillId="0" borderId="6" xfId="0" applyBorder="1"/>
    <xf numFmtId="0" fontId="0" fillId="0" borderId="7" xfId="0" applyBorder="1"/>
    <xf numFmtId="0" fontId="0" fillId="0" borderId="0" xfId="0" applyBorder="1" applyAlignment="1">
      <alignment vertical="top"/>
    </xf>
    <xf numFmtId="0" fontId="5" fillId="0" borderId="5" xfId="0" applyFont="1" applyFill="1"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2" fillId="0" borderId="14" xfId="0" applyFont="1" applyBorder="1" applyAlignment="1">
      <alignment vertical="top" wrapText="1"/>
    </xf>
    <xf numFmtId="0" fontId="0" fillId="0" borderId="15" xfId="0" applyBorder="1" applyAlignment="1">
      <alignment vertical="top" wrapText="1"/>
    </xf>
    <xf numFmtId="0" fontId="2" fillId="0" borderId="16" xfId="0" applyFont="1" applyBorder="1" applyAlignment="1">
      <alignment vertical="top" wrapText="1"/>
    </xf>
    <xf numFmtId="0" fontId="0" fillId="0" borderId="17" xfId="0" applyBorder="1" applyAlignment="1">
      <alignment vertical="top" wrapText="1"/>
    </xf>
    <xf numFmtId="0" fontId="0" fillId="0" borderId="19" xfId="0" applyBorder="1" applyAlignment="1">
      <alignment vertical="top"/>
    </xf>
    <xf numFmtId="0" fontId="2" fillId="0" borderId="18" xfId="0" applyFont="1" applyBorder="1" applyAlignment="1">
      <alignment vertical="top" wrapText="1"/>
    </xf>
    <xf numFmtId="0" fontId="0" fillId="0" borderId="17" xfId="0" applyBorder="1" applyAlignment="1">
      <alignment vertical="top"/>
    </xf>
    <xf numFmtId="0" fontId="0" fillId="0" borderId="6" xfId="0" applyBorder="1" applyAlignment="1">
      <alignment vertical="top" wrapText="1"/>
    </xf>
    <xf numFmtId="0" fontId="0" fillId="0" borderId="8" xfId="0" applyBorder="1"/>
    <xf numFmtId="0" fontId="0" fillId="0" borderId="15" xfId="0" applyBorder="1"/>
    <xf numFmtId="0" fontId="0" fillId="0" borderId="19" xfId="0" applyBorder="1"/>
    <xf numFmtId="0" fontId="1" fillId="0" borderId="14" xfId="0" applyFont="1" applyBorder="1" applyAlignment="1">
      <alignment vertical="top" wrapText="1"/>
    </xf>
    <xf numFmtId="0" fontId="1" fillId="0" borderId="18" xfId="0" applyFont="1" applyBorder="1" applyAlignment="1">
      <alignment vertical="top" wrapText="1"/>
    </xf>
    <xf numFmtId="0" fontId="0" fillId="0" borderId="0" xfId="0" applyAlignment="1">
      <alignment horizontal="center" vertical="center"/>
    </xf>
    <xf numFmtId="0" fontId="1" fillId="0" borderId="0"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1" fillId="0" borderId="20" xfId="0" applyFont="1" applyBorder="1" applyAlignment="1">
      <alignment wrapText="1"/>
    </xf>
    <xf numFmtId="0" fontId="5" fillId="0" borderId="21" xfId="0" applyFont="1" applyBorder="1" applyAlignment="1">
      <alignment wrapText="1"/>
    </xf>
    <xf numFmtId="0" fontId="0" fillId="0" borderId="7" xfId="0" applyBorder="1" applyAlignment="1">
      <alignment wrapText="1"/>
    </xf>
    <xf numFmtId="0" fontId="0" fillId="0" borderId="21" xfId="0" applyBorder="1" applyAlignment="1">
      <alignment wrapText="1"/>
    </xf>
    <xf numFmtId="0" fontId="10"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1" fillId="0" borderId="9" xfId="0" applyFont="1" applyBorder="1" applyAlignment="1">
      <alignment horizontal="center" vertical="center" wrapText="1"/>
    </xf>
    <xf numFmtId="164" fontId="4" fillId="0" borderId="4" xfId="0" applyNumberFormat="1" applyFont="1" applyBorder="1" applyAlignment="1">
      <alignment horizontal="center" vertical="center"/>
    </xf>
    <xf numFmtId="164" fontId="4" fillId="0" borderId="4" xfId="0" applyNumberFormat="1"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2" xfId="0" applyFont="1" applyBorder="1" applyAlignment="1">
      <alignment vertical="top" wrapText="1"/>
    </xf>
    <xf numFmtId="0" fontId="2" fillId="0" borderId="0" xfId="0" applyFont="1" applyAlignment="1">
      <alignment horizontal="left" vertical="top"/>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6" fillId="0" borderId="0" xfId="0" applyFont="1" applyAlignment="1">
      <alignment horizontal="center" wrapText="1"/>
    </xf>
    <xf numFmtId="0" fontId="7" fillId="0" borderId="3" xfId="0" applyFont="1" applyBorder="1" applyAlignment="1">
      <alignment horizontal="center" wrapText="1"/>
    </xf>
    <xf numFmtId="0" fontId="2" fillId="0" borderId="0" xfId="0" applyFont="1" applyAlignment="1">
      <alignment horizontal="left"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3" xfId="0" applyFont="1" applyBorder="1" applyAlignment="1">
      <alignment horizontal="center" vertical="top"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2" fillId="0" borderId="0" xfId="0" applyFont="1" applyAlignment="1">
      <alignment horizontal="left" vertical="top"/>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2" borderId="2" xfId="0" applyFont="1" applyFill="1" applyBorder="1" applyAlignment="1">
      <alignment horizontal="center" vertical="center" wrapText="1"/>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7" fillId="0" borderId="10" xfId="0" applyFont="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1853808592441759"/>
          <c:y val="2.2384435943058931E-2"/>
        </c:manualLayout>
      </c:layout>
      <c:overlay val="0"/>
    </c:title>
    <c:autoTitleDeleted val="0"/>
    <c:plotArea>
      <c:layout>
        <c:manualLayout>
          <c:layoutTarget val="inner"/>
          <c:xMode val="edge"/>
          <c:yMode val="edge"/>
          <c:x val="0.20432924878518846"/>
          <c:y val="0.25644079675351727"/>
          <c:w val="0.41683962349926063"/>
          <c:h val="0.77335514717994724"/>
        </c:manualLayout>
      </c:layout>
      <c:radarChart>
        <c:radarStyle val="marker"/>
        <c:varyColors val="0"/>
        <c:ser>
          <c:idx val="2"/>
          <c:order val="0"/>
          <c:tx>
            <c:strRef>
              <c:f>'issue assessment'!$B$2</c:f>
              <c:strCache>
                <c:ptCount val="1"/>
                <c:pt idx="0">
                  <c:v>Improve water quality in the landscape system as land and water use change under climate change</c:v>
                </c:pt>
              </c:strCache>
            </c:strRef>
          </c:tx>
          <c:spPr>
            <a:ln w="38100">
              <a:solidFill>
                <a:srgbClr val="993366"/>
              </a:solidFill>
              <a:prstDash val="solid"/>
            </a:ln>
          </c:spPr>
          <c:marker>
            <c:symbol val="none"/>
          </c:marker>
          <c:cat>
            <c:strRef>
              <c:f>'issue assessment'!$A$3:$A$8</c:f>
              <c:strCache>
                <c:ptCount val="6"/>
                <c:pt idx="0">
                  <c:v>Scale</c:v>
                </c:pt>
                <c:pt idx="1">
                  <c:v>No. of Stakeholders</c:v>
                </c:pt>
                <c:pt idx="2">
                  <c:v>Value divergence</c:v>
                </c:pt>
                <c:pt idx="3">
                  <c:v>System uncertainty</c:v>
                </c:pt>
                <c:pt idx="4">
                  <c:v>Capacity constraints</c:v>
                </c:pt>
                <c:pt idx="5">
                  <c:v>Urgency</c:v>
                </c:pt>
              </c:strCache>
            </c:strRef>
          </c:cat>
          <c:val>
            <c:numRef>
              <c:f>'issue assessment'!$B$3:$B$8</c:f>
              <c:numCache>
                <c:formatCode>0.0</c:formatCode>
                <c:ptCount val="6"/>
                <c:pt idx="0">
                  <c:v>3.7</c:v>
                </c:pt>
                <c:pt idx="1">
                  <c:v>2.8000000000000003</c:v>
                </c:pt>
                <c:pt idx="2">
                  <c:v>3.9357910753606937</c:v>
                </c:pt>
                <c:pt idx="3">
                  <c:v>3</c:v>
                </c:pt>
                <c:pt idx="4">
                  <c:v>2</c:v>
                </c:pt>
                <c:pt idx="5">
                  <c:v>4.2</c:v>
                </c:pt>
              </c:numCache>
            </c:numRef>
          </c:val>
        </c:ser>
        <c:dLbls>
          <c:showLegendKey val="0"/>
          <c:showVal val="0"/>
          <c:showCatName val="0"/>
          <c:showSerName val="0"/>
          <c:showPercent val="0"/>
          <c:showBubbleSize val="0"/>
        </c:dLbls>
        <c:axId val="85914752"/>
        <c:axId val="85916288"/>
      </c:radarChart>
      <c:catAx>
        <c:axId val="859147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1" i="0" u="none" strike="noStrike" baseline="0">
                <a:solidFill>
                  <a:srgbClr val="000000"/>
                </a:solidFill>
                <a:latin typeface="Arial"/>
                <a:ea typeface="Arial"/>
                <a:cs typeface="Arial"/>
              </a:defRPr>
            </a:pPr>
            <a:endParaRPr lang="en-US"/>
          </a:p>
        </c:txPr>
        <c:crossAx val="85916288"/>
        <c:crosses val="autoZero"/>
        <c:auto val="0"/>
        <c:lblAlgn val="ctr"/>
        <c:lblOffset val="100"/>
        <c:noMultiLvlLbl val="0"/>
      </c:catAx>
      <c:valAx>
        <c:axId val="85916288"/>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85914752"/>
        <c:crosses val="autoZero"/>
        <c:crossBetween val="between"/>
        <c:majorUnit val="1"/>
        <c:minorUnit val="0.5"/>
      </c:valAx>
      <c:spPr>
        <a:noFill/>
        <a:ln w="25400">
          <a:noFill/>
        </a:ln>
      </c:spPr>
    </c:plotArea>
    <c:legend>
      <c:legendPos val="r"/>
      <c:layout>
        <c:manualLayout>
          <c:xMode val="edge"/>
          <c:yMode val="edge"/>
          <c:x val="0.74257415836644325"/>
          <c:y val="3.2651838054680297E-2"/>
          <c:w val="0.23905523489364172"/>
          <c:h val="0.95585445005178293"/>
        </c:manualLayout>
      </c:layout>
      <c:overlay val="0"/>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8000"/>
                </a:solidFill>
                <a:latin typeface="Arial"/>
                <a:ea typeface="Arial"/>
                <a:cs typeface="Arial"/>
              </a:defRPr>
            </a:pPr>
            <a:r>
              <a:rPr lang="en-AU"/>
              <a:t>Potential</a:t>
            </a:r>
          </a:p>
        </c:rich>
      </c:tx>
      <c:overlay val="0"/>
      <c:spPr>
        <a:noFill/>
        <a:ln w="25400">
          <a:noFill/>
        </a:ln>
      </c:spPr>
    </c:title>
    <c:autoTitleDeleted val="0"/>
    <c:plotArea>
      <c:layout/>
      <c:radarChart>
        <c:radarStyle val="marker"/>
        <c:varyColors val="0"/>
        <c:ser>
          <c:idx val="0"/>
          <c:order val="0"/>
          <c:tx>
            <c:strRef>
              <c:f>#REF!</c:f>
              <c:strCache>
                <c:ptCount val="1"/>
                <c:pt idx="0">
                  <c:v>#REF!</c:v>
                </c:pt>
              </c:strCache>
            </c:strRef>
          </c:tx>
          <c:spPr>
            <a:ln w="25400">
              <a:solidFill>
                <a:srgbClr val="993366"/>
              </a:solidFill>
              <a:prstDash val="solid"/>
            </a:ln>
          </c:spPr>
          <c:marker>
            <c:symbol val="none"/>
          </c:marker>
          <c:cat>
            <c:multiLvlStrRef>
              <c:f>#REF!</c:f>
            </c:multiLvlStrRef>
          </c:cat>
          <c:val>
            <c:numRef>
              <c:f>#REF!</c:f>
              <c:numCache>
                <c:formatCode>General</c:formatCode>
                <c:ptCount val="1"/>
                <c:pt idx="0">
                  <c:v>0</c:v>
                </c:pt>
              </c:numCache>
            </c:numRef>
          </c:val>
        </c:ser>
        <c:ser>
          <c:idx val="1"/>
          <c:order val="1"/>
          <c:tx>
            <c:strRef>
              <c:f>#REF!</c:f>
              <c:strCache>
                <c:ptCount val="1"/>
                <c:pt idx="0">
                  <c:v>#REF!</c:v>
                </c:pt>
              </c:strCache>
            </c:strRef>
          </c:tx>
          <c:spPr>
            <a:ln w="25400">
              <a:solidFill>
                <a:srgbClr val="FF6600"/>
              </a:solidFill>
              <a:prstDash val="solid"/>
            </a:ln>
          </c:spPr>
          <c:marker>
            <c:symbol val="none"/>
          </c:marker>
          <c:cat>
            <c:multiLvlStrRef>
              <c:f>#REF!</c:f>
            </c:multiLvlStrRef>
          </c:cat>
          <c:val>
            <c:numRef>
              <c:f>#REF!</c:f>
              <c:numCache>
                <c:formatCode>General</c:formatCode>
                <c:ptCount val="1"/>
                <c:pt idx="0">
                  <c:v>0</c:v>
                </c:pt>
              </c:numCache>
            </c:numRef>
          </c:val>
        </c:ser>
        <c:ser>
          <c:idx val="2"/>
          <c:order val="2"/>
          <c:tx>
            <c:strRef>
              <c:f>#REF!</c:f>
              <c:strCache>
                <c:ptCount val="1"/>
                <c:pt idx="0">
                  <c:v>#REF!</c:v>
                </c:pt>
              </c:strCache>
            </c:strRef>
          </c:tx>
          <c:spPr>
            <a:ln w="25400">
              <a:solidFill>
                <a:srgbClr val="00FF00"/>
              </a:solidFill>
              <a:prstDash val="solid"/>
            </a:ln>
          </c:spPr>
          <c:marker>
            <c:symbol val="none"/>
          </c:marker>
          <c:cat>
            <c:multiLvlStrRef>
              <c:f>#REF!</c:f>
            </c:multiLvlStrRef>
          </c:cat>
          <c:val>
            <c:numRef>
              <c:f>#REF!</c:f>
              <c:numCache>
                <c:formatCode>General</c:formatCode>
                <c:ptCount val="1"/>
                <c:pt idx="0">
                  <c:v>0</c:v>
                </c:pt>
              </c:numCache>
            </c:numRef>
          </c:val>
        </c:ser>
        <c:dLbls>
          <c:showLegendKey val="0"/>
          <c:showVal val="0"/>
          <c:showCatName val="0"/>
          <c:showSerName val="0"/>
          <c:showPercent val="0"/>
          <c:showBubbleSize val="0"/>
        </c:dLbls>
        <c:axId val="89662208"/>
        <c:axId val="89663744"/>
      </c:radarChart>
      <c:catAx>
        <c:axId val="89662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75" b="1" i="0" u="none" strike="noStrike" baseline="0">
                <a:solidFill>
                  <a:srgbClr val="000000"/>
                </a:solidFill>
                <a:latin typeface="Arial"/>
                <a:ea typeface="Arial"/>
                <a:cs typeface="Arial"/>
              </a:defRPr>
            </a:pPr>
            <a:endParaRPr lang="en-US"/>
          </a:p>
        </c:txPr>
        <c:crossAx val="89663744"/>
        <c:crosses val="autoZero"/>
        <c:auto val="0"/>
        <c:lblAlgn val="ctr"/>
        <c:lblOffset val="100"/>
        <c:noMultiLvlLbl val="0"/>
      </c:catAx>
      <c:valAx>
        <c:axId val="89663744"/>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9662208"/>
        <c:crosses val="autoZero"/>
        <c:crossBetween val="between"/>
        <c:majorUnit val="1"/>
      </c:valAx>
      <c:spPr>
        <a:noFill/>
        <a:ln w="25400">
          <a:noFill/>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8000"/>
                </a:solidFill>
                <a:latin typeface="Arial"/>
                <a:ea typeface="Arial"/>
                <a:cs typeface="Arial"/>
              </a:defRPr>
            </a:pPr>
            <a:r>
              <a:rPr lang="en-AU"/>
              <a:t>Potential</a:t>
            </a:r>
          </a:p>
        </c:rich>
      </c:tx>
      <c:overlay val="0"/>
      <c:spPr>
        <a:noFill/>
        <a:ln w="25400">
          <a:noFill/>
        </a:ln>
      </c:spPr>
    </c:title>
    <c:autoTitleDeleted val="0"/>
    <c:plotArea>
      <c:layout/>
      <c:radarChart>
        <c:radarStyle val="marker"/>
        <c:varyColors val="0"/>
        <c:ser>
          <c:idx val="0"/>
          <c:order val="0"/>
          <c:tx>
            <c:strRef>
              <c:f>#REF!</c:f>
              <c:strCache>
                <c:ptCount val="1"/>
                <c:pt idx="0">
                  <c:v>#REF!</c:v>
                </c:pt>
              </c:strCache>
            </c:strRef>
          </c:tx>
          <c:spPr>
            <a:ln w="25400">
              <a:solidFill>
                <a:srgbClr val="993366"/>
              </a:solidFill>
              <a:prstDash val="solid"/>
            </a:ln>
          </c:spPr>
          <c:marker>
            <c:symbol val="none"/>
          </c:marker>
          <c:cat>
            <c:multiLvlStrRef>
              <c:f>#REF!</c:f>
            </c:multiLvlStrRef>
          </c:cat>
          <c:val>
            <c:numRef>
              <c:f>#REF!</c:f>
              <c:numCache>
                <c:formatCode>General</c:formatCode>
                <c:ptCount val="1"/>
                <c:pt idx="0">
                  <c:v>0</c:v>
                </c:pt>
              </c:numCache>
            </c:numRef>
          </c:val>
        </c:ser>
        <c:ser>
          <c:idx val="1"/>
          <c:order val="1"/>
          <c:tx>
            <c:strRef>
              <c:f>#REF!</c:f>
              <c:strCache>
                <c:ptCount val="1"/>
                <c:pt idx="0">
                  <c:v>#REF!</c:v>
                </c:pt>
              </c:strCache>
            </c:strRef>
          </c:tx>
          <c:spPr>
            <a:ln w="25400">
              <a:solidFill>
                <a:srgbClr val="FF6600"/>
              </a:solidFill>
              <a:prstDash val="solid"/>
            </a:ln>
          </c:spPr>
          <c:marker>
            <c:symbol val="none"/>
          </c:marker>
          <c:cat>
            <c:multiLvlStrRef>
              <c:f>#REF!</c:f>
            </c:multiLvlStrRef>
          </c:cat>
          <c:val>
            <c:numRef>
              <c:f>#REF!</c:f>
              <c:numCache>
                <c:formatCode>General</c:formatCode>
                <c:ptCount val="1"/>
                <c:pt idx="0">
                  <c:v>0</c:v>
                </c:pt>
              </c:numCache>
            </c:numRef>
          </c:val>
        </c:ser>
        <c:ser>
          <c:idx val="2"/>
          <c:order val="2"/>
          <c:tx>
            <c:strRef>
              <c:f>#REF!</c:f>
              <c:strCache>
                <c:ptCount val="1"/>
                <c:pt idx="0">
                  <c:v>#REF!</c:v>
                </c:pt>
              </c:strCache>
            </c:strRef>
          </c:tx>
          <c:spPr>
            <a:ln w="25400">
              <a:solidFill>
                <a:srgbClr val="00FF00"/>
              </a:solidFill>
              <a:prstDash val="solid"/>
            </a:ln>
          </c:spPr>
          <c:marker>
            <c:symbol val="none"/>
          </c:marker>
          <c:cat>
            <c:multiLvlStrRef>
              <c:f>#REF!</c:f>
            </c:multiLvlStrRef>
          </c:cat>
          <c:val>
            <c:numRef>
              <c:f>#REF!</c:f>
              <c:numCache>
                <c:formatCode>General</c:formatCode>
                <c:ptCount val="1"/>
                <c:pt idx="0">
                  <c:v>0</c:v>
                </c:pt>
              </c:numCache>
            </c:numRef>
          </c:val>
        </c:ser>
        <c:dLbls>
          <c:showLegendKey val="0"/>
          <c:showVal val="0"/>
          <c:showCatName val="0"/>
          <c:showSerName val="0"/>
          <c:showPercent val="0"/>
          <c:showBubbleSize val="0"/>
        </c:dLbls>
        <c:axId val="89684224"/>
        <c:axId val="89686016"/>
      </c:radarChart>
      <c:catAx>
        <c:axId val="896842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 b="1" i="0" u="none" strike="noStrike" baseline="0">
                <a:solidFill>
                  <a:srgbClr val="000000"/>
                </a:solidFill>
                <a:latin typeface="Arial"/>
                <a:ea typeface="Arial"/>
                <a:cs typeface="Arial"/>
              </a:defRPr>
            </a:pPr>
            <a:endParaRPr lang="en-US"/>
          </a:p>
        </c:txPr>
        <c:crossAx val="89686016"/>
        <c:crosses val="autoZero"/>
        <c:auto val="0"/>
        <c:lblAlgn val="ctr"/>
        <c:lblOffset val="100"/>
        <c:noMultiLvlLbl val="0"/>
      </c:catAx>
      <c:valAx>
        <c:axId val="89686016"/>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9684224"/>
        <c:crosses val="autoZero"/>
        <c:crossBetween val="between"/>
        <c:majorUnit val="1"/>
      </c:valAx>
      <c:spPr>
        <a:noFill/>
        <a:ln w="25400">
          <a:noFill/>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8000"/>
                </a:solidFill>
                <a:latin typeface="Arial"/>
                <a:ea typeface="Arial"/>
                <a:cs typeface="Arial"/>
              </a:defRPr>
            </a:pPr>
            <a:r>
              <a:rPr lang="en-AU"/>
              <a:t>Potential</a:t>
            </a:r>
          </a:p>
        </c:rich>
      </c:tx>
      <c:overlay val="0"/>
      <c:spPr>
        <a:noFill/>
        <a:ln w="25400">
          <a:noFill/>
        </a:ln>
      </c:spPr>
    </c:title>
    <c:autoTitleDeleted val="0"/>
    <c:plotArea>
      <c:layout/>
      <c:radarChart>
        <c:radarStyle val="marker"/>
        <c:varyColors val="0"/>
        <c:ser>
          <c:idx val="0"/>
          <c:order val="0"/>
          <c:tx>
            <c:strRef>
              <c:f>#REF!</c:f>
              <c:strCache>
                <c:ptCount val="1"/>
                <c:pt idx="0">
                  <c:v>#REF!</c:v>
                </c:pt>
              </c:strCache>
            </c:strRef>
          </c:tx>
          <c:spPr>
            <a:ln w="25400">
              <a:solidFill>
                <a:srgbClr val="993366"/>
              </a:solidFill>
              <a:prstDash val="solid"/>
            </a:ln>
          </c:spPr>
          <c:marker>
            <c:symbol val="none"/>
          </c:marker>
          <c:cat>
            <c:multiLvlStrRef>
              <c:f>#REF!</c:f>
            </c:multiLvlStrRef>
          </c:cat>
          <c:val>
            <c:numRef>
              <c:f>#REF!</c:f>
              <c:numCache>
                <c:formatCode>General</c:formatCode>
                <c:ptCount val="1"/>
                <c:pt idx="0">
                  <c:v>0</c:v>
                </c:pt>
              </c:numCache>
            </c:numRef>
          </c:val>
        </c:ser>
        <c:ser>
          <c:idx val="1"/>
          <c:order val="1"/>
          <c:tx>
            <c:strRef>
              <c:f>#REF!</c:f>
              <c:strCache>
                <c:ptCount val="1"/>
                <c:pt idx="0">
                  <c:v>#REF!</c:v>
                </c:pt>
              </c:strCache>
            </c:strRef>
          </c:tx>
          <c:spPr>
            <a:ln w="25400">
              <a:solidFill>
                <a:srgbClr val="FF6600"/>
              </a:solidFill>
              <a:prstDash val="solid"/>
            </a:ln>
          </c:spPr>
          <c:marker>
            <c:symbol val="none"/>
          </c:marker>
          <c:cat>
            <c:multiLvlStrRef>
              <c:f>#REF!</c:f>
            </c:multiLvlStrRef>
          </c:cat>
          <c:val>
            <c:numRef>
              <c:f>#REF!</c:f>
              <c:numCache>
                <c:formatCode>General</c:formatCode>
                <c:ptCount val="1"/>
                <c:pt idx="0">
                  <c:v>0</c:v>
                </c:pt>
              </c:numCache>
            </c:numRef>
          </c:val>
        </c:ser>
        <c:ser>
          <c:idx val="2"/>
          <c:order val="2"/>
          <c:tx>
            <c:strRef>
              <c:f>#REF!</c:f>
              <c:strCache>
                <c:ptCount val="1"/>
                <c:pt idx="0">
                  <c:v>#REF!</c:v>
                </c:pt>
              </c:strCache>
            </c:strRef>
          </c:tx>
          <c:spPr>
            <a:ln w="25400">
              <a:solidFill>
                <a:srgbClr val="00FF00"/>
              </a:solidFill>
              <a:prstDash val="solid"/>
            </a:ln>
          </c:spPr>
          <c:marker>
            <c:symbol val="none"/>
          </c:marker>
          <c:cat>
            <c:multiLvlStrRef>
              <c:f>#REF!</c:f>
            </c:multiLvlStrRef>
          </c:cat>
          <c:val>
            <c:numRef>
              <c:f>#REF!</c:f>
              <c:numCache>
                <c:formatCode>General</c:formatCode>
                <c:ptCount val="1"/>
                <c:pt idx="0">
                  <c:v>0</c:v>
                </c:pt>
              </c:numCache>
            </c:numRef>
          </c:val>
        </c:ser>
        <c:dLbls>
          <c:showLegendKey val="0"/>
          <c:showVal val="0"/>
          <c:showCatName val="0"/>
          <c:showSerName val="0"/>
          <c:showPercent val="0"/>
          <c:showBubbleSize val="0"/>
        </c:dLbls>
        <c:axId val="89924736"/>
        <c:axId val="89926272"/>
      </c:radarChart>
      <c:catAx>
        <c:axId val="899247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 b="1" i="0" u="none" strike="noStrike" baseline="0">
                <a:solidFill>
                  <a:srgbClr val="000000"/>
                </a:solidFill>
                <a:latin typeface="Arial"/>
                <a:ea typeface="Arial"/>
                <a:cs typeface="Arial"/>
              </a:defRPr>
            </a:pPr>
            <a:endParaRPr lang="en-US"/>
          </a:p>
        </c:txPr>
        <c:crossAx val="89926272"/>
        <c:crosses val="autoZero"/>
        <c:auto val="0"/>
        <c:lblAlgn val="ctr"/>
        <c:lblOffset val="100"/>
        <c:noMultiLvlLbl val="0"/>
      </c:catAx>
      <c:valAx>
        <c:axId val="89926272"/>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9924736"/>
        <c:crosses val="autoZero"/>
        <c:crossBetween val="between"/>
        <c:majorUnit val="1"/>
      </c:valAx>
      <c:spPr>
        <a:noFill/>
        <a:ln w="25400">
          <a:noFill/>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49697</xdr:colOff>
      <xdr:row>9</xdr:row>
      <xdr:rowOff>66262</xdr:rowOff>
    </xdr:from>
    <xdr:to>
      <xdr:col>2</xdr:col>
      <xdr:colOff>2070653</xdr:colOff>
      <xdr:row>29</xdr:row>
      <xdr:rowOff>157370</xdr:rowOff>
    </xdr:to>
    <xdr:graphicFrame macro="">
      <xdr:nvGraphicFramePr>
        <xdr:cNvPr id="112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xdr:row>
      <xdr:rowOff>0</xdr:rowOff>
    </xdr:from>
    <xdr:to>
      <xdr:col>3</xdr:col>
      <xdr:colOff>0</xdr:colOff>
      <xdr:row>1</xdr:row>
      <xdr:rowOff>0</xdr:rowOff>
    </xdr:to>
    <xdr:graphicFrame macro="">
      <xdr:nvGraphicFramePr>
        <xdr:cNvPr id="1130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xdr:row>
      <xdr:rowOff>0</xdr:rowOff>
    </xdr:from>
    <xdr:to>
      <xdr:col>3</xdr:col>
      <xdr:colOff>0</xdr:colOff>
      <xdr:row>1</xdr:row>
      <xdr:rowOff>0</xdr:rowOff>
    </xdr:to>
    <xdr:graphicFrame macro="">
      <xdr:nvGraphicFramePr>
        <xdr:cNvPr id="1130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xdr:row>
      <xdr:rowOff>0</xdr:rowOff>
    </xdr:from>
    <xdr:to>
      <xdr:col>3</xdr:col>
      <xdr:colOff>0</xdr:colOff>
      <xdr:row>1</xdr:row>
      <xdr:rowOff>0</xdr:rowOff>
    </xdr:to>
    <xdr:graphicFrame macro="">
      <xdr:nvGraphicFramePr>
        <xdr:cNvPr id="1130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abSelected="1" zoomScale="115" workbookViewId="0">
      <pane xSplit="3" ySplit="1" topLeftCell="D2" activePane="bottomRight" state="frozen"/>
      <selection pane="topRight" activeCell="H1" sqref="H1"/>
      <selection pane="bottomLeft" activeCell="A4" sqref="A4"/>
      <selection pane="bottomRight" activeCell="B1" sqref="B1:C1"/>
    </sheetView>
  </sheetViews>
  <sheetFormatPr defaultRowHeight="13.2" x14ac:dyDescent="0.25"/>
  <cols>
    <col min="1" max="1" width="21.88671875" bestFit="1" customWidth="1"/>
    <col min="2" max="2" width="37.44140625" customWidth="1"/>
    <col min="3" max="3" width="32.6640625" customWidth="1"/>
  </cols>
  <sheetData>
    <row r="1" spans="1:3" ht="76.5" customHeight="1" thickBot="1" x14ac:dyDescent="0.3">
      <c r="A1" s="57" t="s">
        <v>44</v>
      </c>
      <c r="B1" s="65" t="s">
        <v>42</v>
      </c>
      <c r="C1" s="66"/>
    </row>
    <row r="2" spans="1:3" ht="40.200000000000003" thickBot="1" x14ac:dyDescent="0.3">
      <c r="A2" s="60" t="s">
        <v>88</v>
      </c>
      <c r="B2" s="61" t="str">
        <f>B1</f>
        <v>Improve water quality in the landscape system as land and water use change under climate change</v>
      </c>
      <c r="C2" s="62" t="s">
        <v>43</v>
      </c>
    </row>
    <row r="3" spans="1:3" x14ac:dyDescent="0.25">
      <c r="A3" s="56" t="s">
        <v>3</v>
      </c>
      <c r="B3" s="58">
        <f>scale!C29</f>
        <v>3.7</v>
      </c>
      <c r="C3" s="59" t="s">
        <v>51</v>
      </c>
    </row>
    <row r="4" spans="1:3" x14ac:dyDescent="0.25">
      <c r="A4" s="10" t="s">
        <v>0</v>
      </c>
      <c r="B4" s="11">
        <f>'stakeholders and stake'!B21</f>
        <v>2.8000000000000003</v>
      </c>
      <c r="C4" s="12" t="s">
        <v>49</v>
      </c>
    </row>
    <row r="5" spans="1:3" x14ac:dyDescent="0.25">
      <c r="A5" s="10" t="s">
        <v>2</v>
      </c>
      <c r="B5" s="11">
        <f>'stakeholders and stake'!J19</f>
        <v>3.9357910753606937</v>
      </c>
      <c r="C5" s="12" t="s">
        <v>50</v>
      </c>
    </row>
    <row r="6" spans="1:3" x14ac:dyDescent="0.25">
      <c r="A6" s="10" t="s">
        <v>1</v>
      </c>
      <c r="B6" s="11">
        <f>'understanding - uncertainty'!I27</f>
        <v>3</v>
      </c>
      <c r="C6" s="12" t="s">
        <v>51</v>
      </c>
    </row>
    <row r="7" spans="1:3" x14ac:dyDescent="0.25">
      <c r="A7" s="10" t="s">
        <v>4</v>
      </c>
      <c r="B7" s="11">
        <f>'capacity '!B5</f>
        <v>2</v>
      </c>
      <c r="C7" s="12" t="s">
        <v>16</v>
      </c>
    </row>
    <row r="8" spans="1:3" x14ac:dyDescent="0.25">
      <c r="A8" s="10" t="s">
        <v>5</v>
      </c>
      <c r="B8" s="11">
        <f>urgency!B27</f>
        <v>4.2</v>
      </c>
      <c r="C8" s="12" t="s">
        <v>49</v>
      </c>
    </row>
  </sheetData>
  <mergeCells count="1">
    <mergeCell ref="B1:C1"/>
  </mergeCells>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3" sqref="C3"/>
    </sheetView>
  </sheetViews>
  <sheetFormatPr defaultRowHeight="13.2" x14ac:dyDescent="0.25"/>
  <cols>
    <col min="1" max="1" width="33.33203125" customWidth="1"/>
    <col min="2" max="4" width="44.33203125" customWidth="1"/>
  </cols>
  <sheetData>
    <row r="1" spans="1:4" ht="22.8" x14ac:dyDescent="0.4">
      <c r="A1" s="67" t="str">
        <f>'issue assessment'!B1</f>
        <v>Improve water quality in the landscape system as land and water use change under climate change</v>
      </c>
      <c r="B1" s="67"/>
      <c r="C1" s="67"/>
      <c r="D1" s="67"/>
    </row>
    <row r="2" spans="1:4" ht="31.5" customHeight="1" x14ac:dyDescent="0.25">
      <c r="A2" s="68" t="s">
        <v>91</v>
      </c>
      <c r="B2" s="68"/>
      <c r="C2" s="68"/>
      <c r="D2" s="68"/>
    </row>
    <row r="3" spans="1:4" ht="45" x14ac:dyDescent="0.25">
      <c r="A3" s="18" t="s">
        <v>54</v>
      </c>
      <c r="B3" s="19" t="s">
        <v>55</v>
      </c>
      <c r="C3" s="18" t="s">
        <v>56</v>
      </c>
      <c r="D3" s="18" t="s">
        <v>20</v>
      </c>
    </row>
    <row r="4" spans="1:4" x14ac:dyDescent="0.25">
      <c r="A4" s="23" t="s">
        <v>52</v>
      </c>
      <c r="B4" s="5" t="s">
        <v>41</v>
      </c>
      <c r="C4" s="5">
        <v>74</v>
      </c>
      <c r="D4" s="5"/>
    </row>
    <row r="5" spans="1:4" x14ac:dyDescent="0.25">
      <c r="A5" s="23" t="s">
        <v>53</v>
      </c>
      <c r="B5" s="5"/>
      <c r="C5" s="6"/>
      <c r="D5" s="6"/>
    </row>
    <row r="6" spans="1:4" x14ac:dyDescent="0.25">
      <c r="A6" s="5"/>
      <c r="B6" s="5"/>
      <c r="C6" s="6"/>
      <c r="D6" s="6"/>
    </row>
    <row r="7" spans="1:4" x14ac:dyDescent="0.25">
      <c r="A7" s="5"/>
      <c r="B7" s="5"/>
      <c r="C7" s="6"/>
      <c r="D7" s="6"/>
    </row>
    <row r="8" spans="1:4" x14ac:dyDescent="0.25">
      <c r="A8" s="5"/>
      <c r="B8" s="5"/>
      <c r="C8" s="6"/>
      <c r="D8" s="6"/>
    </row>
    <row r="9" spans="1:4" x14ac:dyDescent="0.25">
      <c r="A9" s="5"/>
      <c r="B9" s="6"/>
      <c r="C9" s="6"/>
      <c r="D9" s="6"/>
    </row>
    <row r="10" spans="1:4" x14ac:dyDescent="0.25">
      <c r="A10" s="5"/>
      <c r="B10" s="6"/>
      <c r="C10" s="6"/>
      <c r="D10" s="6"/>
    </row>
    <row r="11" spans="1:4" x14ac:dyDescent="0.25">
      <c r="A11" s="5"/>
      <c r="B11" s="6"/>
      <c r="C11" s="6"/>
      <c r="D11" s="6"/>
    </row>
    <row r="12" spans="1:4" x14ac:dyDescent="0.25">
      <c r="A12" s="5"/>
      <c r="B12" s="6"/>
      <c r="C12" s="6"/>
      <c r="D12" s="6"/>
    </row>
    <row r="13" spans="1:4" x14ac:dyDescent="0.25">
      <c r="A13" s="5"/>
      <c r="B13" s="6"/>
      <c r="C13" s="6"/>
      <c r="D13" s="6"/>
    </row>
    <row r="14" spans="1:4" x14ac:dyDescent="0.25">
      <c r="A14" s="5"/>
      <c r="B14" s="6"/>
      <c r="C14" s="6"/>
      <c r="D14" s="6"/>
    </row>
    <row r="15" spans="1:4" x14ac:dyDescent="0.25">
      <c r="A15" s="5"/>
      <c r="B15" s="6"/>
      <c r="C15" s="6"/>
      <c r="D15" s="6"/>
    </row>
    <row r="16" spans="1:4" x14ac:dyDescent="0.25">
      <c r="A16" s="5"/>
      <c r="B16" s="6"/>
      <c r="C16" s="6"/>
      <c r="D16" s="6"/>
    </row>
    <row r="17" spans="1:4" x14ac:dyDescent="0.25">
      <c r="A17" s="5"/>
      <c r="B17" s="6"/>
      <c r="C17" s="6"/>
      <c r="D17" s="6"/>
    </row>
    <row r="18" spans="1:4" x14ac:dyDescent="0.25">
      <c r="A18" s="5"/>
      <c r="B18" s="6"/>
      <c r="C18" s="6"/>
      <c r="D18" s="6"/>
    </row>
    <row r="19" spans="1:4" x14ac:dyDescent="0.25">
      <c r="A19" s="5"/>
      <c r="B19" s="6"/>
      <c r="C19" s="6"/>
      <c r="D19" s="6"/>
    </row>
    <row r="20" spans="1:4" x14ac:dyDescent="0.25">
      <c r="A20" s="5"/>
      <c r="B20" s="6"/>
      <c r="C20" s="6"/>
      <c r="D20" s="6"/>
    </row>
    <row r="21" spans="1:4" x14ac:dyDescent="0.25">
      <c r="A21" s="5"/>
      <c r="B21" s="6"/>
      <c r="C21" s="6"/>
      <c r="D21" s="6"/>
    </row>
    <row r="22" spans="1:4" x14ac:dyDescent="0.25">
      <c r="A22" s="5"/>
      <c r="B22" s="6"/>
      <c r="C22" s="6"/>
      <c r="D22" s="6"/>
    </row>
    <row r="23" spans="1:4" x14ac:dyDescent="0.25">
      <c r="A23" s="5"/>
      <c r="B23" s="6"/>
      <c r="C23" s="6"/>
      <c r="D23" s="6"/>
    </row>
    <row r="24" spans="1:4" x14ac:dyDescent="0.25">
      <c r="A24" s="5"/>
      <c r="B24" s="6"/>
      <c r="C24" s="6"/>
      <c r="D24" s="6"/>
    </row>
    <row r="25" spans="1:4" x14ac:dyDescent="0.25">
      <c r="A25" s="5"/>
      <c r="B25" s="6"/>
      <c r="C25" s="6"/>
      <c r="D25" s="6"/>
    </row>
    <row r="26" spans="1:4" x14ac:dyDescent="0.25">
      <c r="A26" s="5"/>
      <c r="B26" s="6"/>
      <c r="C26" s="6"/>
      <c r="D26" s="6"/>
    </row>
    <row r="27" spans="1:4" x14ac:dyDescent="0.25">
      <c r="A27" s="5"/>
      <c r="B27" s="6"/>
      <c r="C27" s="6"/>
      <c r="D27" s="6"/>
    </row>
    <row r="28" spans="1:4" x14ac:dyDescent="0.25">
      <c r="A28" s="24"/>
      <c r="B28" s="9" t="s">
        <v>6</v>
      </c>
      <c r="C28" s="3">
        <f>SUM(C4:C27)</f>
        <v>74</v>
      </c>
      <c r="D28" s="25"/>
    </row>
    <row r="29" spans="1:4" x14ac:dyDescent="0.25">
      <c r="B29" s="3" t="s">
        <v>57</v>
      </c>
      <c r="C29" s="3">
        <f>C28/100*5</f>
        <v>3.7</v>
      </c>
    </row>
  </sheetData>
  <mergeCells count="2">
    <mergeCell ref="A1:D1"/>
    <mergeCell ref="A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I3" sqref="I3"/>
    </sheetView>
  </sheetViews>
  <sheetFormatPr defaultRowHeight="13.2" x14ac:dyDescent="0.25"/>
  <cols>
    <col min="1" max="1" width="21.44140625" customWidth="1"/>
    <col min="2" max="2" width="13.88671875" customWidth="1"/>
    <col min="3" max="3" width="18.88671875" customWidth="1"/>
    <col min="4" max="4" width="20.109375" customWidth="1"/>
    <col min="5" max="6" width="16.88671875" customWidth="1"/>
    <col min="7" max="7" width="16.6640625" customWidth="1"/>
    <col min="8" max="8" width="26.88671875" customWidth="1"/>
    <col min="9" max="9" width="30.44140625" customWidth="1"/>
    <col min="10" max="10" width="28" customWidth="1"/>
    <col min="11" max="11" width="10.44140625" customWidth="1"/>
  </cols>
  <sheetData>
    <row r="1" spans="1:11" ht="23.4" thickBot="1" x14ac:dyDescent="0.45">
      <c r="A1" s="73" t="str">
        <f>'issue assessment'!B1</f>
        <v>Improve water quality in the landscape system as land and water use change under climate change</v>
      </c>
      <c r="B1" s="74"/>
      <c r="C1" s="74"/>
      <c r="D1" s="74"/>
      <c r="E1" s="74"/>
      <c r="F1" s="74"/>
      <c r="G1" s="74"/>
      <c r="H1" s="74"/>
      <c r="I1" s="74"/>
      <c r="J1" s="75"/>
    </row>
    <row r="2" spans="1:11" ht="65.25" customHeight="1" thickBot="1" x14ac:dyDescent="0.3">
      <c r="A2" s="70" t="s">
        <v>59</v>
      </c>
      <c r="B2" s="71"/>
      <c r="C2" s="71"/>
      <c r="D2" s="71"/>
      <c r="E2" s="71"/>
      <c r="F2" s="71"/>
      <c r="G2" s="71"/>
      <c r="H2" s="71"/>
      <c r="I2" s="71"/>
      <c r="J2" s="72"/>
    </row>
    <row r="3" spans="1:11" ht="172.5" customHeight="1" x14ac:dyDescent="0.25">
      <c r="A3" s="55" t="s">
        <v>89</v>
      </c>
      <c r="B3" s="55" t="s">
        <v>10</v>
      </c>
      <c r="C3" s="55" t="s">
        <v>7</v>
      </c>
      <c r="D3" s="55" t="s">
        <v>12</v>
      </c>
      <c r="E3" s="55" t="s">
        <v>8</v>
      </c>
      <c r="F3" s="55" t="s">
        <v>17</v>
      </c>
      <c r="G3" s="55" t="s">
        <v>11</v>
      </c>
      <c r="H3" s="55" t="s">
        <v>18</v>
      </c>
      <c r="I3" s="55" t="s">
        <v>19</v>
      </c>
      <c r="J3" s="18" t="s">
        <v>62</v>
      </c>
    </row>
    <row r="4" spans="1:11" ht="66" customHeight="1" x14ac:dyDescent="0.25">
      <c r="A4" s="2" t="s">
        <v>25</v>
      </c>
      <c r="B4" s="8">
        <v>280</v>
      </c>
      <c r="C4" s="7" t="s">
        <v>37</v>
      </c>
      <c r="D4" s="7" t="s">
        <v>13</v>
      </c>
      <c r="E4" s="7" t="s">
        <v>9</v>
      </c>
      <c r="F4" s="7" t="s">
        <v>36</v>
      </c>
      <c r="G4" s="63" t="s">
        <v>90</v>
      </c>
      <c r="H4" s="8">
        <v>1</v>
      </c>
      <c r="I4" s="8">
        <v>1</v>
      </c>
      <c r="J4" s="3">
        <f>(H4*I4)/2</f>
        <v>0.5</v>
      </c>
      <c r="K4" s="27"/>
    </row>
    <row r="5" spans="1:11" ht="26.4" x14ac:dyDescent="0.25">
      <c r="A5" s="2" t="s">
        <v>29</v>
      </c>
      <c r="B5" s="8"/>
      <c r="C5" s="8" t="s">
        <v>32</v>
      </c>
      <c r="D5" s="8"/>
      <c r="E5" s="7" t="s">
        <v>15</v>
      </c>
      <c r="F5" s="7"/>
      <c r="G5" s="8"/>
      <c r="H5" s="8">
        <v>5</v>
      </c>
      <c r="I5" s="8">
        <v>4</v>
      </c>
      <c r="J5" s="3">
        <f t="shared" ref="J5:J13" si="0">(H5*I5)/2</f>
        <v>10</v>
      </c>
    </row>
    <row r="6" spans="1:11" x14ac:dyDescent="0.25">
      <c r="A6" s="2" t="s">
        <v>26</v>
      </c>
      <c r="B6" s="8"/>
      <c r="C6" s="8" t="s">
        <v>33</v>
      </c>
      <c r="D6" s="8"/>
      <c r="E6" s="7" t="s">
        <v>16</v>
      </c>
      <c r="F6" s="7"/>
      <c r="G6" s="8"/>
      <c r="H6" s="8"/>
      <c r="I6" s="8"/>
      <c r="J6" s="3">
        <f t="shared" si="0"/>
        <v>0</v>
      </c>
    </row>
    <row r="7" spans="1:11" ht="39.6" x14ac:dyDescent="0.25">
      <c r="A7" s="2" t="s">
        <v>27</v>
      </c>
      <c r="B7" s="8"/>
      <c r="C7" s="8" t="s">
        <v>38</v>
      </c>
      <c r="D7" s="8"/>
      <c r="E7" s="8"/>
      <c r="F7" s="8"/>
      <c r="G7" s="8"/>
      <c r="H7" s="8"/>
      <c r="I7" s="8"/>
      <c r="J7" s="3">
        <f t="shared" si="0"/>
        <v>0</v>
      </c>
    </row>
    <row r="8" spans="1:11" ht="26.4" x14ac:dyDescent="0.25">
      <c r="A8" s="2" t="s">
        <v>28</v>
      </c>
      <c r="B8" s="8"/>
      <c r="C8" s="8" t="s">
        <v>34</v>
      </c>
      <c r="D8" s="8"/>
      <c r="E8" s="8"/>
      <c r="F8" s="8"/>
      <c r="G8" s="8"/>
      <c r="H8" s="8"/>
      <c r="I8" s="8"/>
      <c r="J8" s="3">
        <f t="shared" si="0"/>
        <v>0</v>
      </c>
    </row>
    <row r="9" spans="1:11" ht="39.6" x14ac:dyDescent="0.25">
      <c r="A9" s="2" t="s">
        <v>30</v>
      </c>
      <c r="B9" s="8"/>
      <c r="C9" s="8" t="s">
        <v>39</v>
      </c>
      <c r="D9" s="8"/>
      <c r="E9" s="8"/>
      <c r="F9" s="8"/>
      <c r="G9" s="8"/>
      <c r="H9" s="8"/>
      <c r="I9" s="8"/>
      <c r="J9" s="3">
        <f t="shared" si="0"/>
        <v>0</v>
      </c>
    </row>
    <row r="10" spans="1:11" ht="39.6" x14ac:dyDescent="0.25">
      <c r="A10" s="2" t="s">
        <v>31</v>
      </c>
      <c r="B10" s="8"/>
      <c r="C10" s="8" t="s">
        <v>35</v>
      </c>
      <c r="D10" s="8"/>
      <c r="E10" s="8"/>
      <c r="F10" s="8"/>
      <c r="G10" s="8"/>
      <c r="H10" s="8"/>
      <c r="I10" s="8"/>
      <c r="J10" s="3">
        <f t="shared" si="0"/>
        <v>0</v>
      </c>
    </row>
    <row r="11" spans="1:11" x14ac:dyDescent="0.25">
      <c r="A11" s="8"/>
      <c r="B11" s="8"/>
      <c r="C11" s="8"/>
      <c r="D11" s="8"/>
      <c r="E11" s="8"/>
      <c r="F11" s="8"/>
      <c r="G11" s="8"/>
      <c r="H11" s="8"/>
      <c r="I11" s="8"/>
      <c r="J11" s="3">
        <f t="shared" si="0"/>
        <v>0</v>
      </c>
    </row>
    <row r="12" spans="1:11" x14ac:dyDescent="0.25">
      <c r="A12" s="8"/>
      <c r="B12" s="8"/>
      <c r="C12" s="8"/>
      <c r="D12" s="8"/>
      <c r="E12" s="8"/>
      <c r="F12" s="8"/>
      <c r="G12" s="8"/>
      <c r="H12" s="8"/>
      <c r="I12" s="8"/>
      <c r="J12" s="3">
        <f t="shared" si="0"/>
        <v>0</v>
      </c>
    </row>
    <row r="13" spans="1:11" x14ac:dyDescent="0.25">
      <c r="A13" s="8"/>
      <c r="B13" s="8"/>
      <c r="C13" s="8"/>
      <c r="D13" s="8"/>
      <c r="E13" s="8"/>
      <c r="F13" s="8"/>
      <c r="G13" s="8"/>
      <c r="H13" s="8"/>
      <c r="I13" s="8"/>
      <c r="J13" s="3">
        <f t="shared" si="0"/>
        <v>0</v>
      </c>
    </row>
    <row r="14" spans="1:11" x14ac:dyDescent="0.25">
      <c r="A14" s="8"/>
      <c r="B14" s="8"/>
      <c r="C14" s="8"/>
      <c r="D14" s="8"/>
      <c r="E14" s="8"/>
      <c r="F14" s="8"/>
      <c r="G14" s="8"/>
      <c r="H14" s="8"/>
      <c r="I14" s="8"/>
      <c r="J14" s="3"/>
    </row>
    <row r="15" spans="1:11" x14ac:dyDescent="0.25">
      <c r="A15" s="8"/>
      <c r="B15" s="8"/>
      <c r="C15" s="8"/>
      <c r="D15" s="8"/>
      <c r="E15" s="8"/>
      <c r="F15" s="8"/>
      <c r="G15" s="8"/>
      <c r="H15" s="8"/>
      <c r="I15" s="8"/>
      <c r="J15" s="3"/>
    </row>
    <row r="16" spans="1:11" x14ac:dyDescent="0.25">
      <c r="A16" s="8"/>
      <c r="B16" s="8"/>
      <c r="C16" s="8"/>
      <c r="D16" s="8"/>
      <c r="E16" s="8"/>
      <c r="F16" s="8"/>
      <c r="G16" s="8"/>
      <c r="H16" s="8"/>
      <c r="I16" s="8"/>
      <c r="J16" s="3"/>
    </row>
    <row r="17" spans="1:10" ht="106.2" thickBot="1" x14ac:dyDescent="0.3">
      <c r="A17" s="30"/>
      <c r="B17" s="30"/>
      <c r="C17" s="8" t="s">
        <v>40</v>
      </c>
      <c r="D17" s="8"/>
      <c r="E17" s="8"/>
      <c r="F17" s="8"/>
      <c r="G17" s="8"/>
      <c r="H17" s="8"/>
      <c r="I17" s="30"/>
      <c r="J17" s="39"/>
    </row>
    <row r="18" spans="1:10" ht="39.6" x14ac:dyDescent="0.25">
      <c r="A18" s="31" t="s">
        <v>58</v>
      </c>
      <c r="B18" s="32">
        <f>SUM(B4:B17)</f>
        <v>280</v>
      </c>
      <c r="C18" s="29"/>
      <c r="D18" s="8"/>
      <c r="E18" s="8"/>
      <c r="F18" s="8"/>
      <c r="G18" s="8"/>
      <c r="H18" s="38"/>
      <c r="I18" s="42" t="s">
        <v>66</v>
      </c>
      <c r="J18" s="40">
        <f>STDEV(J4:J17)</f>
        <v>3.1486328602885552</v>
      </c>
    </row>
    <row r="19" spans="1:10" ht="24.75" customHeight="1" thickBot="1" x14ac:dyDescent="0.3">
      <c r="A19" s="33" t="s">
        <v>63</v>
      </c>
      <c r="B19" s="34">
        <v>500</v>
      </c>
      <c r="C19" s="28"/>
      <c r="D19" s="28"/>
      <c r="E19" s="28"/>
      <c r="F19" s="28"/>
      <c r="G19" s="28"/>
      <c r="H19" s="28"/>
      <c r="I19" s="43" t="s">
        <v>67</v>
      </c>
      <c r="J19" s="41">
        <f>J18/4*5</f>
        <v>3.9357910753606937</v>
      </c>
    </row>
    <row r="20" spans="1:10" ht="24.75" customHeight="1" x14ac:dyDescent="0.25">
      <c r="A20" s="33" t="s">
        <v>64</v>
      </c>
      <c r="B20" s="37">
        <f>B18/B19*100</f>
        <v>56.000000000000007</v>
      </c>
      <c r="C20" s="26"/>
      <c r="D20" s="26"/>
      <c r="E20" s="26"/>
      <c r="F20" s="26"/>
      <c r="G20" s="26"/>
      <c r="H20" s="26"/>
      <c r="I20" s="26"/>
    </row>
    <row r="21" spans="1:10" ht="24.75" customHeight="1" thickBot="1" x14ac:dyDescent="0.3">
      <c r="A21" s="36" t="s">
        <v>65</v>
      </c>
      <c r="B21" s="35">
        <f>B20/20</f>
        <v>2.8000000000000003</v>
      </c>
      <c r="C21" s="26"/>
      <c r="D21" s="26"/>
      <c r="E21" s="26"/>
      <c r="F21" s="26"/>
      <c r="G21" s="26"/>
      <c r="H21" s="26"/>
      <c r="I21" s="26"/>
    </row>
    <row r="22" spans="1:10" x14ac:dyDescent="0.25">
      <c r="A22" s="64" t="s">
        <v>60</v>
      </c>
      <c r="B22" s="64"/>
      <c r="C22" s="64"/>
      <c r="D22" s="64"/>
      <c r="E22" s="64"/>
      <c r="F22" s="64"/>
      <c r="G22" s="64"/>
      <c r="H22" s="64"/>
    </row>
    <row r="23" spans="1:10" x14ac:dyDescent="0.25">
      <c r="A23" s="76" t="s">
        <v>14</v>
      </c>
      <c r="B23" s="76"/>
      <c r="C23" s="76"/>
      <c r="D23" s="76"/>
      <c r="E23" s="76"/>
      <c r="F23" s="76"/>
      <c r="G23" s="76"/>
      <c r="H23" s="76"/>
    </row>
    <row r="24" spans="1:10" ht="33" customHeight="1" x14ac:dyDescent="0.25">
      <c r="A24" s="69" t="s">
        <v>61</v>
      </c>
      <c r="B24" s="69"/>
      <c r="C24" s="69"/>
      <c r="D24" s="69"/>
      <c r="E24" s="69"/>
      <c r="F24" s="69"/>
      <c r="G24" s="69"/>
      <c r="H24" s="69"/>
    </row>
  </sheetData>
  <mergeCells count="4">
    <mergeCell ref="A24:H24"/>
    <mergeCell ref="A2:J2"/>
    <mergeCell ref="A1:J1"/>
    <mergeCell ref="A23:H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E42" sqref="E42"/>
    </sheetView>
  </sheetViews>
  <sheetFormatPr defaultRowHeight="13.2" x14ac:dyDescent="0.25"/>
  <cols>
    <col min="1" max="1" width="20.6640625" style="22" customWidth="1"/>
    <col min="2" max="2" width="14.6640625" style="22" customWidth="1"/>
    <col min="3" max="3" width="12.5546875" style="22" customWidth="1"/>
    <col min="4" max="4" width="13.33203125" style="22" customWidth="1"/>
    <col min="5" max="5" width="19.5546875" style="22" customWidth="1"/>
    <col min="6" max="6" width="16" style="22" customWidth="1"/>
    <col min="7" max="7" width="24.5546875" style="22" customWidth="1"/>
    <col min="8" max="8" width="22.44140625" style="22" customWidth="1"/>
    <col min="9" max="9" width="40.33203125" customWidth="1"/>
  </cols>
  <sheetData>
    <row r="1" spans="1:9" ht="63.75" customHeight="1" thickBot="1" x14ac:dyDescent="0.3">
      <c r="A1" s="77" t="str">
        <f>'issue assessment'!B1</f>
        <v>Improve water quality in the landscape system as land and water use change under climate change</v>
      </c>
      <c r="B1" s="78"/>
      <c r="C1" s="78"/>
      <c r="D1" s="78"/>
      <c r="E1" s="78"/>
      <c r="F1" s="78"/>
      <c r="G1" s="78"/>
      <c r="H1" s="78"/>
      <c r="I1" s="79"/>
    </row>
    <row r="2" spans="1:9" ht="60.75" customHeight="1" thickBot="1" x14ac:dyDescent="0.3">
      <c r="A2" s="80" t="s">
        <v>74</v>
      </c>
      <c r="B2" s="81"/>
      <c r="C2" s="81"/>
      <c r="D2" s="81"/>
      <c r="E2" s="81"/>
      <c r="F2" s="81"/>
      <c r="G2" s="81"/>
      <c r="H2" s="81"/>
      <c r="I2" s="82"/>
    </row>
    <row r="3" spans="1:9" ht="234" customHeight="1" x14ac:dyDescent="0.25">
      <c r="A3" s="54" t="s">
        <v>72</v>
      </c>
      <c r="B3" s="55" t="s">
        <v>69</v>
      </c>
      <c r="C3" s="55" t="s">
        <v>70</v>
      </c>
      <c r="D3" s="55" t="s">
        <v>71</v>
      </c>
      <c r="E3" s="55" t="s">
        <v>24</v>
      </c>
      <c r="F3" s="55" t="s">
        <v>23</v>
      </c>
      <c r="G3" s="55" t="s">
        <v>73</v>
      </c>
      <c r="H3" s="55" t="s">
        <v>68</v>
      </c>
      <c r="I3" s="55" t="s">
        <v>83</v>
      </c>
    </row>
    <row r="4" spans="1:9" x14ac:dyDescent="0.25">
      <c r="A4" s="20"/>
      <c r="B4" s="20"/>
      <c r="C4" s="20"/>
      <c r="D4" s="20"/>
      <c r="E4" s="20"/>
      <c r="F4" s="20"/>
      <c r="G4" s="21"/>
      <c r="H4" s="21"/>
      <c r="I4" s="3">
        <v>1</v>
      </c>
    </row>
    <row r="5" spans="1:9" x14ac:dyDescent="0.25">
      <c r="A5" s="20"/>
      <c r="B5" s="20"/>
      <c r="C5" s="21"/>
      <c r="D5" s="21"/>
      <c r="E5" s="21"/>
      <c r="F5" s="21"/>
      <c r="G5" s="21"/>
      <c r="H5" s="21"/>
      <c r="I5" s="3">
        <v>2</v>
      </c>
    </row>
    <row r="6" spans="1:9" x14ac:dyDescent="0.25">
      <c r="A6" s="20"/>
      <c r="B6" s="20"/>
      <c r="C6" s="21"/>
      <c r="D6" s="21"/>
      <c r="E6" s="21"/>
      <c r="F6" s="21"/>
      <c r="G6" s="21"/>
      <c r="H6" s="21"/>
      <c r="I6" s="3">
        <v>5</v>
      </c>
    </row>
    <row r="7" spans="1:9" x14ac:dyDescent="0.25">
      <c r="A7" s="20"/>
      <c r="B7" s="20"/>
      <c r="C7" s="21"/>
      <c r="D7" s="21"/>
      <c r="E7" s="21"/>
      <c r="F7" s="21"/>
      <c r="G7" s="21"/>
      <c r="H7" s="21"/>
      <c r="I7" s="3">
        <v>4</v>
      </c>
    </row>
    <row r="8" spans="1:9" x14ac:dyDescent="0.25">
      <c r="A8" s="20"/>
      <c r="B8" s="20"/>
      <c r="C8" s="21"/>
      <c r="D8" s="21"/>
      <c r="E8" s="21"/>
      <c r="F8" s="21"/>
      <c r="G8" s="21"/>
      <c r="H8" s="21"/>
      <c r="I8" s="3">
        <v>3</v>
      </c>
    </row>
    <row r="9" spans="1:9" x14ac:dyDescent="0.25">
      <c r="A9" s="21"/>
      <c r="B9" s="21"/>
      <c r="C9" s="21"/>
      <c r="D9" s="21"/>
      <c r="E9" s="21"/>
      <c r="F9" s="21"/>
      <c r="G9" s="21"/>
      <c r="H9" s="21"/>
      <c r="I9" s="3"/>
    </row>
    <row r="10" spans="1:9" x14ac:dyDescent="0.25">
      <c r="A10" s="21"/>
      <c r="B10" s="21"/>
      <c r="C10" s="21"/>
      <c r="D10" s="21"/>
      <c r="E10" s="21"/>
      <c r="F10" s="21"/>
      <c r="G10" s="21"/>
      <c r="H10" s="21"/>
      <c r="I10" s="3"/>
    </row>
    <row r="11" spans="1:9" x14ac:dyDescent="0.25">
      <c r="A11" s="21"/>
      <c r="B11" s="21"/>
      <c r="C11" s="21"/>
      <c r="D11" s="21"/>
      <c r="E11" s="21"/>
      <c r="F11" s="21"/>
      <c r="G11" s="21"/>
      <c r="H11" s="21"/>
      <c r="I11" s="3"/>
    </row>
    <row r="12" spans="1:9" x14ac:dyDescent="0.25">
      <c r="A12" s="21"/>
      <c r="B12" s="21"/>
      <c r="C12" s="21"/>
      <c r="D12" s="21"/>
      <c r="E12" s="21"/>
      <c r="F12" s="21"/>
      <c r="G12" s="21"/>
      <c r="H12" s="21"/>
      <c r="I12" s="3"/>
    </row>
    <row r="13" spans="1:9" x14ac:dyDescent="0.25">
      <c r="A13" s="21"/>
      <c r="B13" s="21"/>
      <c r="C13" s="21"/>
      <c r="D13" s="21"/>
      <c r="E13" s="21"/>
      <c r="F13" s="21"/>
      <c r="G13" s="21"/>
      <c r="H13" s="21"/>
      <c r="I13" s="3"/>
    </row>
    <row r="14" spans="1:9" x14ac:dyDescent="0.25">
      <c r="A14" s="21"/>
      <c r="B14" s="21"/>
      <c r="C14" s="21"/>
      <c r="D14" s="21"/>
      <c r="E14" s="21"/>
      <c r="F14" s="21"/>
      <c r="G14" s="21"/>
      <c r="H14" s="21"/>
      <c r="I14" s="3"/>
    </row>
    <row r="15" spans="1:9" x14ac:dyDescent="0.25">
      <c r="A15" s="21"/>
      <c r="B15" s="21"/>
      <c r="C15" s="21"/>
      <c r="D15" s="21"/>
      <c r="E15" s="21"/>
      <c r="F15" s="21"/>
      <c r="G15" s="21"/>
      <c r="H15" s="21"/>
      <c r="I15" s="3"/>
    </row>
    <row r="16" spans="1:9" x14ac:dyDescent="0.25">
      <c r="A16" s="21"/>
      <c r="B16" s="21"/>
      <c r="C16" s="21"/>
      <c r="D16" s="21"/>
      <c r="E16" s="21"/>
      <c r="F16" s="21"/>
      <c r="G16" s="21"/>
      <c r="H16" s="21"/>
      <c r="I16" s="3"/>
    </row>
    <row r="17" spans="1:9" x14ac:dyDescent="0.25">
      <c r="A17" s="21"/>
      <c r="B17" s="21"/>
      <c r="C17" s="21"/>
      <c r="D17" s="21"/>
      <c r="E17" s="21"/>
      <c r="F17" s="21"/>
      <c r="G17" s="21"/>
      <c r="H17" s="21"/>
      <c r="I17" s="3"/>
    </row>
    <row r="18" spans="1:9" x14ac:dyDescent="0.25">
      <c r="A18" s="21"/>
      <c r="B18" s="21"/>
      <c r="C18" s="21"/>
      <c r="D18" s="21"/>
      <c r="E18" s="21"/>
      <c r="F18" s="21"/>
      <c r="G18" s="21"/>
      <c r="H18" s="21"/>
      <c r="I18" s="3"/>
    </row>
    <row r="19" spans="1:9" x14ac:dyDescent="0.25">
      <c r="A19" s="21"/>
      <c r="B19" s="21"/>
      <c r="C19" s="21"/>
      <c r="D19" s="21"/>
      <c r="E19" s="21"/>
      <c r="F19" s="21"/>
      <c r="G19" s="21"/>
      <c r="H19" s="21"/>
      <c r="I19" s="3"/>
    </row>
    <row r="20" spans="1:9" x14ac:dyDescent="0.25">
      <c r="A20" s="21"/>
      <c r="B20" s="21"/>
      <c r="C20" s="21"/>
      <c r="D20" s="21"/>
      <c r="E20" s="21"/>
      <c r="F20" s="21"/>
      <c r="G20" s="21"/>
      <c r="H20" s="21"/>
      <c r="I20" s="3"/>
    </row>
    <row r="21" spans="1:9" x14ac:dyDescent="0.25">
      <c r="A21" s="21"/>
      <c r="B21" s="21"/>
      <c r="C21" s="21"/>
      <c r="D21" s="21"/>
      <c r="E21" s="21"/>
      <c r="F21" s="21"/>
      <c r="G21" s="21"/>
      <c r="H21" s="21"/>
      <c r="I21" s="3"/>
    </row>
    <row r="22" spans="1:9" x14ac:dyDescent="0.25">
      <c r="A22" s="21"/>
      <c r="B22" s="21"/>
      <c r="C22" s="21"/>
      <c r="D22" s="21"/>
      <c r="E22" s="21"/>
      <c r="F22" s="21"/>
      <c r="G22" s="21"/>
      <c r="H22" s="21"/>
      <c r="I22" s="3"/>
    </row>
    <row r="23" spans="1:9" x14ac:dyDescent="0.25">
      <c r="A23" s="21"/>
      <c r="B23" s="21"/>
      <c r="C23" s="21"/>
      <c r="D23" s="21"/>
      <c r="E23" s="21"/>
      <c r="F23" s="21"/>
      <c r="G23" s="21"/>
      <c r="H23" s="21"/>
      <c r="I23" s="3"/>
    </row>
    <row r="24" spans="1:9" x14ac:dyDescent="0.25">
      <c r="A24" s="21"/>
      <c r="B24" s="21"/>
      <c r="C24" s="21"/>
      <c r="D24" s="21"/>
      <c r="E24" s="21"/>
      <c r="F24" s="21"/>
      <c r="G24" s="21"/>
      <c r="H24" s="21"/>
      <c r="I24" s="3"/>
    </row>
    <row r="25" spans="1:9" x14ac:dyDescent="0.25">
      <c r="A25" s="21"/>
      <c r="B25" s="21"/>
      <c r="C25" s="21"/>
      <c r="D25" s="21"/>
      <c r="E25" s="21"/>
      <c r="F25" s="21"/>
      <c r="G25" s="21"/>
      <c r="H25" s="21"/>
      <c r="I25" s="3"/>
    </row>
    <row r="26" spans="1:9" x14ac:dyDescent="0.25">
      <c r="A26" s="21"/>
      <c r="B26" s="21"/>
      <c r="C26" s="21"/>
      <c r="D26" s="21"/>
      <c r="E26" s="21"/>
      <c r="F26" s="21"/>
      <c r="G26" s="21"/>
      <c r="H26" s="21"/>
      <c r="I26" s="3"/>
    </row>
    <row r="27" spans="1:9" x14ac:dyDescent="0.25">
      <c r="A27" s="21"/>
      <c r="B27" s="21"/>
      <c r="C27" s="21"/>
      <c r="D27" s="21"/>
      <c r="E27" s="21"/>
      <c r="F27" s="21"/>
      <c r="G27" s="21"/>
      <c r="H27" s="21"/>
      <c r="I27" s="3">
        <f>AVERAGE(I4:I26)</f>
        <v>3</v>
      </c>
    </row>
  </sheetData>
  <mergeCells count="2">
    <mergeCell ref="A1:I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J4" sqref="J4"/>
    </sheetView>
  </sheetViews>
  <sheetFormatPr defaultRowHeight="13.2" x14ac:dyDescent="0.25"/>
  <cols>
    <col min="1" max="1" width="28.5546875" customWidth="1"/>
    <col min="2" max="3" width="19.109375" customWidth="1"/>
    <col min="4" max="4" width="19" customWidth="1"/>
    <col min="5" max="6" width="19.109375" customWidth="1"/>
    <col min="7" max="7" width="19" customWidth="1"/>
    <col min="8" max="11" width="19.109375" customWidth="1"/>
    <col min="12" max="12" width="18" customWidth="1"/>
    <col min="13" max="13" width="20" customWidth="1"/>
  </cols>
  <sheetData>
    <row r="1" spans="1:13" ht="69" customHeight="1" x14ac:dyDescent="0.25">
      <c r="A1" s="84" t="str">
        <f>'issue assessment'!B1</f>
        <v>Improve water quality in the landscape system as land and water use change under climate change</v>
      </c>
      <c r="B1" s="85"/>
      <c r="C1" s="85"/>
      <c r="D1" s="85"/>
      <c r="E1" s="85"/>
      <c r="F1" s="85"/>
      <c r="G1" s="85"/>
      <c r="H1" s="85"/>
      <c r="I1" s="85"/>
      <c r="J1" s="85"/>
      <c r="K1" s="85"/>
      <c r="L1" s="85"/>
      <c r="M1" s="85"/>
    </row>
    <row r="2" spans="1:13" s="44" customFormat="1" ht="116.25" customHeight="1" x14ac:dyDescent="0.25">
      <c r="A2" s="18"/>
      <c r="B2" s="86" t="s">
        <v>48</v>
      </c>
      <c r="C2" s="86"/>
      <c r="D2" s="18" t="s">
        <v>77</v>
      </c>
      <c r="E2" s="86" t="s">
        <v>45</v>
      </c>
      <c r="F2" s="86"/>
      <c r="G2" s="18" t="s">
        <v>78</v>
      </c>
      <c r="H2" s="86" t="s">
        <v>46</v>
      </c>
      <c r="I2" s="86"/>
      <c r="J2" s="18" t="s">
        <v>80</v>
      </c>
      <c r="K2" s="86" t="s">
        <v>47</v>
      </c>
      <c r="L2" s="86"/>
      <c r="M2" s="18" t="s">
        <v>79</v>
      </c>
    </row>
    <row r="3" spans="1:13" ht="15" x14ac:dyDescent="0.25">
      <c r="A3" s="4"/>
      <c r="B3" s="4" t="s">
        <v>21</v>
      </c>
      <c r="C3" s="4" t="s">
        <v>22</v>
      </c>
      <c r="D3" s="4"/>
      <c r="E3" s="4" t="s">
        <v>21</v>
      </c>
      <c r="F3" s="4" t="s">
        <v>22</v>
      </c>
      <c r="G3" s="4"/>
      <c r="H3" s="4" t="s">
        <v>21</v>
      </c>
      <c r="I3" s="4" t="s">
        <v>22</v>
      </c>
      <c r="J3" s="4"/>
      <c r="K3" s="4" t="s">
        <v>21</v>
      </c>
      <c r="L3" s="4" t="s">
        <v>22</v>
      </c>
      <c r="M3" s="4"/>
    </row>
    <row r="4" spans="1:13" ht="124.5" customHeight="1" thickBot="1" x14ac:dyDescent="0.3">
      <c r="A4" s="48" t="str">
        <f>'issue assessment'!B1</f>
        <v>Improve water quality in the landscape system as land and water use change under climate change</v>
      </c>
      <c r="B4" s="49"/>
      <c r="C4" s="17"/>
      <c r="D4" s="17">
        <v>3</v>
      </c>
      <c r="E4" s="17"/>
      <c r="F4" s="17"/>
      <c r="G4" s="17">
        <v>2</v>
      </c>
      <c r="H4" s="17"/>
      <c r="I4" s="17"/>
      <c r="J4" s="17">
        <v>2</v>
      </c>
      <c r="K4" s="17"/>
      <c r="L4" s="17"/>
      <c r="M4" s="17">
        <v>5</v>
      </c>
    </row>
    <row r="5" spans="1:13" s="1" customFormat="1" ht="40.200000000000003" thickBot="1" x14ac:dyDescent="0.3">
      <c r="A5" s="50" t="s">
        <v>81</v>
      </c>
      <c r="B5" s="51">
        <f>5-(D4+G4+J4+M4)/4</f>
        <v>2</v>
      </c>
      <c r="C5" s="15"/>
      <c r="D5" s="15"/>
      <c r="E5" s="16"/>
      <c r="F5" s="16"/>
      <c r="G5" s="15"/>
      <c r="H5" s="16"/>
      <c r="I5" s="16"/>
      <c r="J5" s="16"/>
    </row>
    <row r="6" spans="1:13" s="1" customFormat="1" ht="39.6" x14ac:dyDescent="0.25">
      <c r="A6" s="45" t="s">
        <v>75</v>
      </c>
      <c r="B6" s="46"/>
      <c r="C6" s="46"/>
      <c r="D6" s="46"/>
      <c r="E6" s="47"/>
      <c r="F6" s="16"/>
      <c r="G6" s="15"/>
      <c r="H6" s="16"/>
      <c r="I6" s="16"/>
      <c r="J6" s="16"/>
    </row>
    <row r="7" spans="1:13" s="1" customFormat="1" ht="32.25" customHeight="1" x14ac:dyDescent="0.25">
      <c r="A7" s="83" t="s">
        <v>76</v>
      </c>
      <c r="B7" s="83"/>
      <c r="C7" s="83"/>
      <c r="D7" s="83"/>
      <c r="E7" s="83"/>
      <c r="F7" s="16"/>
      <c r="G7" s="16"/>
      <c r="H7" s="16"/>
      <c r="I7" s="16"/>
      <c r="J7" s="16"/>
    </row>
    <row r="8" spans="1:13" s="1" customFormat="1" x14ac:dyDescent="0.25">
      <c r="A8" s="15"/>
      <c r="B8" s="15"/>
      <c r="C8" s="15"/>
      <c r="D8" s="15"/>
      <c r="E8" s="16"/>
      <c r="F8" s="16"/>
      <c r="G8" s="15"/>
      <c r="H8" s="16"/>
      <c r="I8" s="16"/>
      <c r="J8" s="16"/>
    </row>
    <row r="9" spans="1:13" s="1" customFormat="1" x14ac:dyDescent="0.25">
      <c r="A9" s="15"/>
      <c r="B9" s="15"/>
      <c r="C9" s="16"/>
      <c r="D9" s="16"/>
      <c r="E9" s="16"/>
      <c r="F9" s="16"/>
      <c r="G9" s="16"/>
      <c r="H9" s="16"/>
      <c r="I9" s="16"/>
      <c r="J9" s="16"/>
    </row>
    <row r="10" spans="1:13" s="1" customFormat="1" x14ac:dyDescent="0.25">
      <c r="A10" s="15"/>
      <c r="B10" s="15"/>
      <c r="C10" s="16"/>
      <c r="D10" s="16"/>
      <c r="E10" s="16"/>
      <c r="F10" s="16"/>
      <c r="G10" s="16"/>
      <c r="H10" s="16"/>
      <c r="I10" s="16"/>
      <c r="J10" s="16"/>
    </row>
    <row r="11" spans="1:13" s="1" customFormat="1" x14ac:dyDescent="0.25">
      <c r="A11" s="15"/>
      <c r="B11" s="15"/>
      <c r="C11" s="16"/>
      <c r="D11" s="16"/>
      <c r="E11" s="16"/>
      <c r="F11" s="16"/>
      <c r="G11" s="16"/>
      <c r="H11" s="16"/>
      <c r="I11" s="16"/>
      <c r="J11" s="16"/>
    </row>
    <row r="12" spans="1:13" s="1" customFormat="1" x14ac:dyDescent="0.25">
      <c r="A12" s="15"/>
      <c r="B12" s="15"/>
      <c r="C12" s="16"/>
      <c r="D12" s="16"/>
      <c r="E12" s="16"/>
      <c r="F12" s="16"/>
      <c r="G12" s="16"/>
      <c r="H12" s="16"/>
      <c r="I12" s="16"/>
      <c r="J12" s="16"/>
    </row>
    <row r="13" spans="1:13" s="1" customFormat="1" x14ac:dyDescent="0.25">
      <c r="A13" s="15"/>
      <c r="B13" s="15"/>
      <c r="C13" s="16"/>
      <c r="D13" s="16"/>
      <c r="E13" s="16"/>
      <c r="F13" s="16"/>
      <c r="G13" s="16"/>
      <c r="H13" s="16"/>
      <c r="I13" s="16"/>
      <c r="J13" s="16"/>
    </row>
    <row r="14" spans="1:13" s="1" customFormat="1" x14ac:dyDescent="0.25"/>
    <row r="15" spans="1:13" s="1" customFormat="1" x14ac:dyDescent="0.25"/>
  </sheetData>
  <mergeCells count="6">
    <mergeCell ref="A7:E7"/>
    <mergeCell ref="A1:M1"/>
    <mergeCell ref="B2:C2"/>
    <mergeCell ref="E2:F2"/>
    <mergeCell ref="H2:I2"/>
    <mergeCell ref="K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10" sqref="B10"/>
    </sheetView>
  </sheetViews>
  <sheetFormatPr defaultRowHeight="13.2" x14ac:dyDescent="0.25"/>
  <cols>
    <col min="1" max="1" width="21" customWidth="1"/>
    <col min="2" max="2" width="41.44140625" customWidth="1"/>
    <col min="3" max="3" width="48" customWidth="1"/>
  </cols>
  <sheetData>
    <row r="1" spans="1:3" ht="58.5" customHeight="1" thickBot="1" x14ac:dyDescent="0.45">
      <c r="A1" s="87" t="str">
        <f>'issue assessment'!B1</f>
        <v>Improve water quality in the landscape system as land and water use change under climate change</v>
      </c>
      <c r="B1" s="88"/>
      <c r="C1" s="89"/>
    </row>
    <row r="2" spans="1:3" ht="58.5" customHeight="1" thickBot="1" x14ac:dyDescent="0.3">
      <c r="A2" s="90" t="s">
        <v>86</v>
      </c>
      <c r="B2" s="91"/>
      <c r="C2" s="92"/>
    </row>
    <row r="3" spans="1:3" ht="119.25" customHeight="1" x14ac:dyDescent="0.25">
      <c r="A3" s="55" t="s">
        <v>84</v>
      </c>
      <c r="B3" s="55" t="s">
        <v>87</v>
      </c>
      <c r="C3" s="55" t="s">
        <v>85</v>
      </c>
    </row>
    <row r="4" spans="1:3" x14ac:dyDescent="0.25">
      <c r="A4" s="5" t="str">
        <f>scale!A4</f>
        <v xml:space="preserve">rivers </v>
      </c>
      <c r="B4" s="5">
        <v>4</v>
      </c>
      <c r="C4" s="5"/>
    </row>
    <row r="5" spans="1:3" x14ac:dyDescent="0.25">
      <c r="A5" s="5" t="str">
        <f>scale!A5</f>
        <v xml:space="preserve">highland lakes </v>
      </c>
      <c r="B5" s="5">
        <v>3</v>
      </c>
      <c r="C5" s="6"/>
    </row>
    <row r="6" spans="1:3" x14ac:dyDescent="0.25">
      <c r="A6" s="5">
        <f>scale!A6</f>
        <v>0</v>
      </c>
      <c r="B6" s="5">
        <v>5</v>
      </c>
      <c r="C6" s="6"/>
    </row>
    <row r="7" spans="1:3" x14ac:dyDescent="0.25">
      <c r="A7" s="5">
        <f>scale!A7</f>
        <v>0</v>
      </c>
      <c r="B7" s="5">
        <v>4</v>
      </c>
      <c r="C7" s="6"/>
    </row>
    <row r="8" spans="1:3" x14ac:dyDescent="0.25">
      <c r="A8" s="5">
        <f>scale!A8</f>
        <v>0</v>
      </c>
      <c r="B8" s="5">
        <v>5</v>
      </c>
      <c r="C8" s="6"/>
    </row>
    <row r="9" spans="1:3" x14ac:dyDescent="0.25">
      <c r="A9" s="5">
        <f>scale!A9</f>
        <v>0</v>
      </c>
      <c r="B9" s="6"/>
      <c r="C9" s="6"/>
    </row>
    <row r="10" spans="1:3" x14ac:dyDescent="0.25">
      <c r="A10" s="5">
        <f>scale!A10</f>
        <v>0</v>
      </c>
      <c r="B10" s="6"/>
      <c r="C10" s="6"/>
    </row>
    <row r="11" spans="1:3" x14ac:dyDescent="0.25">
      <c r="A11" s="5">
        <f>scale!A11</f>
        <v>0</v>
      </c>
      <c r="B11" s="6"/>
      <c r="C11" s="6"/>
    </row>
    <row r="12" spans="1:3" x14ac:dyDescent="0.25">
      <c r="A12" s="5">
        <f>scale!A12</f>
        <v>0</v>
      </c>
      <c r="B12" s="6"/>
      <c r="C12" s="6"/>
    </row>
    <row r="13" spans="1:3" x14ac:dyDescent="0.25">
      <c r="A13" s="5">
        <f>scale!A13</f>
        <v>0</v>
      </c>
      <c r="B13" s="6"/>
      <c r="C13" s="6"/>
    </row>
    <row r="14" spans="1:3" x14ac:dyDescent="0.25">
      <c r="A14" s="5">
        <f>scale!A14</f>
        <v>0</v>
      </c>
      <c r="B14" s="6"/>
      <c r="C14" s="6"/>
    </row>
    <row r="15" spans="1:3" x14ac:dyDescent="0.25">
      <c r="A15" s="5">
        <f>scale!A15</f>
        <v>0</v>
      </c>
      <c r="B15" s="6"/>
      <c r="C15" s="6"/>
    </row>
    <row r="16" spans="1:3" x14ac:dyDescent="0.25">
      <c r="A16" s="5">
        <f>scale!A16</f>
        <v>0</v>
      </c>
      <c r="B16" s="6"/>
      <c r="C16" s="6"/>
    </row>
    <row r="17" spans="1:3" x14ac:dyDescent="0.25">
      <c r="A17" s="5">
        <f>scale!A17</f>
        <v>0</v>
      </c>
      <c r="B17" s="6"/>
      <c r="C17" s="6"/>
    </row>
    <row r="18" spans="1:3" x14ac:dyDescent="0.25">
      <c r="A18" s="5">
        <f>scale!A18</f>
        <v>0</v>
      </c>
      <c r="B18" s="6"/>
      <c r="C18" s="6"/>
    </row>
    <row r="19" spans="1:3" x14ac:dyDescent="0.25">
      <c r="A19" s="5">
        <f>scale!A19</f>
        <v>0</v>
      </c>
      <c r="B19" s="6"/>
      <c r="C19" s="6"/>
    </row>
    <row r="20" spans="1:3" x14ac:dyDescent="0.25">
      <c r="A20" s="5">
        <f>scale!A20</f>
        <v>0</v>
      </c>
      <c r="B20" s="6"/>
      <c r="C20" s="6"/>
    </row>
    <row r="21" spans="1:3" x14ac:dyDescent="0.25">
      <c r="A21" s="5">
        <f>scale!A21</f>
        <v>0</v>
      </c>
      <c r="B21" s="6"/>
      <c r="C21" s="6"/>
    </row>
    <row r="22" spans="1:3" x14ac:dyDescent="0.25">
      <c r="A22" s="5">
        <f>scale!A22</f>
        <v>0</v>
      </c>
      <c r="B22" s="6"/>
      <c r="C22" s="6"/>
    </row>
    <row r="23" spans="1:3" x14ac:dyDescent="0.25">
      <c r="A23" s="5">
        <f>scale!A23</f>
        <v>0</v>
      </c>
      <c r="B23" s="6"/>
      <c r="C23" s="6"/>
    </row>
    <row r="24" spans="1:3" x14ac:dyDescent="0.25">
      <c r="A24" s="5">
        <f>scale!A24</f>
        <v>0</v>
      </c>
      <c r="B24" s="6"/>
      <c r="C24" s="6"/>
    </row>
    <row r="25" spans="1:3" x14ac:dyDescent="0.25">
      <c r="A25" s="5">
        <f>scale!A25</f>
        <v>0</v>
      </c>
      <c r="B25" s="6"/>
      <c r="C25" s="6"/>
    </row>
    <row r="26" spans="1:3" ht="13.8" thickBot="1" x14ac:dyDescent="0.3">
      <c r="A26" s="13">
        <f>scale!A26</f>
        <v>0</v>
      </c>
      <c r="B26" s="14"/>
      <c r="C26" s="6"/>
    </row>
    <row r="27" spans="1:3" ht="27" thickBot="1" x14ac:dyDescent="0.3">
      <c r="A27" s="50" t="s">
        <v>82</v>
      </c>
      <c r="B27" s="53">
        <f>AVERAGE(B4:B26)</f>
        <v>4.2</v>
      </c>
      <c r="C27" s="52"/>
    </row>
  </sheetData>
  <mergeCells count="2">
    <mergeCell ref="A1:C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issue assessment</vt:lpstr>
      <vt:lpstr>scale</vt:lpstr>
      <vt:lpstr>stakeholders and stake</vt:lpstr>
      <vt:lpstr>understanding - uncertainty</vt:lpstr>
      <vt:lpstr>capacity </vt:lpstr>
      <vt:lpstr>urgency</vt:lpstr>
    </vt:vector>
  </TitlesOfParts>
  <Company>CSIRO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Peat.Leith@utas.edu.au</dc:creator>
  <cp:lastModifiedBy>Peat Leith</cp:lastModifiedBy>
  <cp:lastPrinted>2014-03-31T00:00:29Z</cp:lastPrinted>
  <dcterms:created xsi:type="dcterms:W3CDTF">2007-09-25T11:33:33Z</dcterms:created>
  <dcterms:modified xsi:type="dcterms:W3CDTF">2015-05-21T02:42:25Z</dcterms:modified>
</cp:coreProperties>
</file>